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lex\Google Drive\Modèles\Modèles &amp; Macros\Marketing\"/>
    </mc:Choice>
  </mc:AlternateContent>
  <bookViews>
    <workbookView xWindow="165" yWindow="-15" windowWidth="9915" windowHeight="5895"/>
  </bookViews>
  <sheets>
    <sheet name="khi2.XLS" sheetId="1" r:id="rId1"/>
  </sheets>
  <definedNames>
    <definedName name="a">'khi2.XLS'!$H$25</definedName>
  </definedNames>
  <calcPr calcId="171027"/>
</workbook>
</file>

<file path=xl/calcChain.xml><?xml version="1.0" encoding="utf-8"?>
<calcChain xmlns="http://schemas.openxmlformats.org/spreadsheetml/2006/main">
  <c r="J7" i="1" l="1"/>
  <c r="K7" i="1"/>
  <c r="L7" i="1"/>
  <c r="M7" i="1"/>
  <c r="M12" i="1" s="1"/>
  <c r="J8" i="1"/>
  <c r="K8" i="1"/>
  <c r="L8" i="1"/>
  <c r="M8" i="1"/>
  <c r="I8" i="1" s="1"/>
  <c r="J9" i="1"/>
  <c r="K9" i="1"/>
  <c r="L9" i="1"/>
  <c r="M9" i="1"/>
  <c r="H10" i="1"/>
  <c r="I10" i="1"/>
  <c r="J10" i="1"/>
  <c r="K10" i="1"/>
  <c r="L10" i="1"/>
  <c r="M10" i="1"/>
  <c r="H11" i="1"/>
  <c r="I11" i="1"/>
  <c r="J11" i="1"/>
  <c r="K11" i="1"/>
  <c r="L11" i="1"/>
  <c r="M11" i="1"/>
  <c r="H12" i="1"/>
  <c r="I12" i="1"/>
  <c r="J12" i="1"/>
  <c r="K12" i="1"/>
  <c r="L12" i="1"/>
  <c r="F14" i="1"/>
  <c r="J15" i="1"/>
  <c r="J20" i="1" s="1"/>
  <c r="K15" i="1"/>
  <c r="K20" i="1" s="1"/>
  <c r="L15" i="1"/>
  <c r="J16" i="1"/>
  <c r="K16" i="1"/>
  <c r="L16" i="1"/>
  <c r="L20" i="1" s="1"/>
  <c r="J17" i="1"/>
  <c r="K17" i="1"/>
  <c r="L17" i="1"/>
  <c r="H18" i="1"/>
  <c r="I18" i="1"/>
  <c r="J18" i="1"/>
  <c r="K18" i="1"/>
  <c r="L18" i="1"/>
  <c r="D19" i="1"/>
  <c r="E19" i="1"/>
  <c r="F19" i="1"/>
  <c r="H19" i="1"/>
  <c r="I19" i="1"/>
  <c r="J19" i="1"/>
  <c r="K19" i="1"/>
  <c r="L19" i="1"/>
  <c r="D20" i="1"/>
  <c r="E20" i="1"/>
  <c r="F20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M19" i="1"/>
  <c r="M18" i="1"/>
  <c r="H9" i="1"/>
  <c r="B21" i="1"/>
  <c r="H17" i="1"/>
  <c r="I9" i="1"/>
  <c r="I17" i="1"/>
  <c r="C21" i="1"/>
  <c r="M17" i="1"/>
  <c r="I16" i="1" l="1"/>
  <c r="C20" i="1"/>
  <c r="H8" i="1"/>
  <c r="H7" i="1"/>
  <c r="I7" i="1"/>
  <c r="H16" i="1" l="1"/>
  <c r="M16" i="1" s="1"/>
  <c r="B20" i="1"/>
  <c r="I15" i="1"/>
  <c r="I20" i="1" s="1"/>
  <c r="C19" i="1"/>
  <c r="H15" i="1"/>
  <c r="B19" i="1"/>
  <c r="H20" i="1" l="1"/>
  <c r="M15" i="1"/>
  <c r="M20" i="1" s="1"/>
  <c r="B14" i="1" s="1"/>
  <c r="D16" i="1" s="1"/>
</calcChain>
</file>

<file path=xl/sharedStrings.xml><?xml version="1.0" encoding="utf-8"?>
<sst xmlns="http://schemas.openxmlformats.org/spreadsheetml/2006/main" count="26" uniqueCount="23">
  <si>
    <t>40 L x 14 C</t>
  </si>
  <si>
    <t>© Alain Léger 2000</t>
  </si>
  <si>
    <t>CALCUL DU KHI DEUX (5 x 5 maxi)</t>
  </si>
  <si>
    <t>Calculs intermédiaires :</t>
  </si>
  <si>
    <t>Echantillons indépendants</t>
  </si>
  <si>
    <t>(N)</t>
  </si>
  <si>
    <t>entrer les effectifs dans les cases :</t>
  </si>
  <si>
    <t>(N')</t>
  </si>
  <si>
    <t>Effectifs de référence :</t>
  </si>
  <si>
    <t>Khi deux</t>
  </si>
  <si>
    <t>Nombre de degrés de liberté</t>
  </si>
  <si>
    <t>--------&gt;</t>
  </si>
  <si>
    <t>DDL</t>
  </si>
  <si>
    <t xml:space="preserve">KHI DEUX         </t>
  </si>
  <si>
    <t>probabilité d'erreur</t>
  </si>
  <si>
    <t>TABLEAU DES SIGNES</t>
  </si>
  <si>
    <t xml:space="preserve">TABLE DU KHI DEUX         </t>
  </si>
  <si>
    <t>Seuil</t>
  </si>
  <si>
    <t>.10</t>
  </si>
  <si>
    <t>.05</t>
  </si>
  <si>
    <t>.02</t>
  </si>
  <si>
    <t>.01</t>
  </si>
  <si>
    <t>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</si>
</sst>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"/>
      <name val="Geneva"/>
    </font>
    <font>
      <b/>
      <sz val="9"/>
      <name val="Geneva"/>
    </font>
    <font>
      <b/>
      <sz val="9"/>
      <color indexed="10"/>
      <name val="Geneva"/>
    </font>
    <font>
      <sz val="9"/>
      <color indexed="10"/>
      <name val="Geneva"/>
    </font>
    <font>
      <sz val="9"/>
      <color indexed="39"/>
      <name val="Geneva"/>
    </font>
    <font>
      <sz val="12"/>
      <color indexed="8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workbookViewId="0">
      <selection activeCell="O18" sqref="O18"/>
    </sheetView>
  </sheetViews>
  <sheetFormatPr baseColWidth="10" defaultColWidth="10.85546875" defaultRowHeight="12"/>
  <cols>
    <col min="1" max="1" width="10" style="5" customWidth="1"/>
    <col min="2" max="6" width="9" style="5" customWidth="1"/>
    <col min="7" max="7" width="6.85546875" style="5" customWidth="1"/>
    <col min="8" max="12" width="6" style="5" customWidth="1"/>
    <col min="13" max="13" width="7.140625" style="5" customWidth="1"/>
    <col min="14" max="14" width="4.28515625" style="5" customWidth="1"/>
    <col min="15" max="16384" width="10.85546875" style="5"/>
  </cols>
  <sheetData>
    <row r="1" spans="1:14">
      <c r="A1" s="1" t="s">
        <v>0</v>
      </c>
      <c r="B1" s="2" t="s">
        <v>1</v>
      </c>
      <c r="C1" s="3"/>
      <c r="D1" s="4"/>
    </row>
    <row r="2" spans="1:14">
      <c r="A2"/>
      <c r="D2" s="4"/>
    </row>
    <row r="3" spans="1:14">
      <c r="A3"/>
      <c r="B3" s="17"/>
      <c r="C3" s="17"/>
      <c r="D3" s="8" t="s">
        <v>2</v>
      </c>
      <c r="E3" s="17"/>
      <c r="F3" s="17"/>
      <c r="I3" s="5" t="s">
        <v>3</v>
      </c>
    </row>
    <row r="4" spans="1:14">
      <c r="A4" s="6"/>
      <c r="B4" s="17"/>
      <c r="C4" s="18"/>
      <c r="D4" s="17" t="s">
        <v>4</v>
      </c>
      <c r="E4" s="17"/>
      <c r="F4" s="17"/>
    </row>
    <row r="5" spans="1:14">
      <c r="A5" s="6"/>
    </row>
    <row r="6" spans="1:14" ht="15.75" thickBot="1">
      <c r="B6" s="42" t="s">
        <v>5</v>
      </c>
      <c r="D6" s="19" t="s">
        <v>6</v>
      </c>
      <c r="H6" s="42" t="s">
        <v>7</v>
      </c>
      <c r="J6" s="17" t="s">
        <v>8</v>
      </c>
    </row>
    <row r="7" spans="1:14">
      <c r="B7" s="22">
        <v>34</v>
      </c>
      <c r="C7" s="23">
        <v>73</v>
      </c>
      <c r="D7" s="23"/>
      <c r="E7" s="23"/>
      <c r="F7" s="24"/>
      <c r="H7" s="30">
        <f t="shared" ref="H7:L11" si="0">IF(B7="","",$M7*H$12/$M$12)</f>
        <v>37.572519083969468</v>
      </c>
      <c r="I7" s="30">
        <f t="shared" si="0"/>
        <v>69.427480916030532</v>
      </c>
      <c r="J7" s="30" t="str">
        <f t="shared" si="0"/>
        <v/>
      </c>
      <c r="K7" s="30" t="str">
        <f t="shared" si="0"/>
        <v/>
      </c>
      <c r="L7" s="30" t="str">
        <f t="shared" si="0"/>
        <v/>
      </c>
      <c r="M7" s="30">
        <f>SUM(B7:F7)</f>
        <v>107</v>
      </c>
      <c r="N7" s="6"/>
    </row>
    <row r="8" spans="1:14">
      <c r="B8" s="25">
        <v>12</v>
      </c>
      <c r="C8" s="7">
        <v>12</v>
      </c>
      <c r="D8" s="7"/>
      <c r="E8" s="7"/>
      <c r="F8" s="26"/>
      <c r="G8"/>
      <c r="H8" s="30">
        <f t="shared" si="0"/>
        <v>8.4274809160305342</v>
      </c>
      <c r="I8" s="30">
        <f t="shared" si="0"/>
        <v>15.572519083969466</v>
      </c>
      <c r="J8" s="30" t="str">
        <f t="shared" si="0"/>
        <v/>
      </c>
      <c r="K8" s="30" t="str">
        <f t="shared" si="0"/>
        <v/>
      </c>
      <c r="L8" s="30" t="str">
        <f t="shared" si="0"/>
        <v/>
      </c>
      <c r="M8" s="30">
        <f>SUM(B8:F8)</f>
        <v>24</v>
      </c>
      <c r="N8" s="6"/>
    </row>
    <row r="9" spans="1:14">
      <c r="B9" s="25"/>
      <c r="C9" s="7"/>
      <c r="D9" s="7"/>
      <c r="E9" s="7"/>
      <c r="F9" s="26"/>
      <c r="G9"/>
      <c r="H9" s="30" t="str">
        <f t="shared" si="0"/>
        <v/>
      </c>
      <c r="I9" s="30" t="str">
        <f t="shared" si="0"/>
        <v/>
      </c>
      <c r="J9" s="30" t="str">
        <f t="shared" si="0"/>
        <v/>
      </c>
      <c r="K9" s="30" t="str">
        <f t="shared" si="0"/>
        <v/>
      </c>
      <c r="L9" s="30" t="str">
        <f t="shared" si="0"/>
        <v/>
      </c>
      <c r="M9" s="30">
        <f>SUM(B9:F9)</f>
        <v>0</v>
      </c>
      <c r="N9" s="6"/>
    </row>
    <row r="10" spans="1:14">
      <c r="B10" s="25"/>
      <c r="C10" s="7"/>
      <c r="D10" s="7"/>
      <c r="E10" s="7"/>
      <c r="F10" s="26"/>
      <c r="G10"/>
      <c r="H10" s="30" t="str">
        <f t="shared" si="0"/>
        <v/>
      </c>
      <c r="I10" s="30" t="str">
        <f t="shared" si="0"/>
        <v/>
      </c>
      <c r="J10" s="30" t="str">
        <f t="shared" si="0"/>
        <v/>
      </c>
      <c r="K10" s="30" t="str">
        <f t="shared" si="0"/>
        <v/>
      </c>
      <c r="L10" s="30" t="str">
        <f t="shared" si="0"/>
        <v/>
      </c>
      <c r="M10" s="30">
        <f>SUM(B10:F10)</f>
        <v>0</v>
      </c>
      <c r="N10" s="6"/>
    </row>
    <row r="11" spans="1:14" ht="12.75" thickBot="1">
      <c r="B11" s="27"/>
      <c r="C11" s="28"/>
      <c r="D11" s="28"/>
      <c r="E11" s="28"/>
      <c r="F11" s="29"/>
      <c r="G11"/>
      <c r="H11" s="30" t="str">
        <f t="shared" si="0"/>
        <v/>
      </c>
      <c r="I11" s="30" t="str">
        <f t="shared" si="0"/>
        <v/>
      </c>
      <c r="J11" s="30" t="str">
        <f t="shared" si="0"/>
        <v/>
      </c>
      <c r="K11" s="30" t="str">
        <f t="shared" si="0"/>
        <v/>
      </c>
      <c r="L11" s="30" t="str">
        <f t="shared" si="0"/>
        <v/>
      </c>
      <c r="M11" s="30">
        <f>SUM(B11:F11)</f>
        <v>0</v>
      </c>
      <c r="N11" s="6"/>
    </row>
    <row r="12" spans="1:14">
      <c r="G12"/>
      <c r="H12" s="30">
        <f>SUM(B7:B11)</f>
        <v>46</v>
      </c>
      <c r="I12" s="30">
        <f>SUM(C7:C11)</f>
        <v>85</v>
      </c>
      <c r="J12" s="30">
        <f>SUM(D7:D11)</f>
        <v>0</v>
      </c>
      <c r="K12" s="30">
        <f>SUM(E7:E11)</f>
        <v>0</v>
      </c>
      <c r="L12" s="30">
        <f>SUM(F7:F11)</f>
        <v>0</v>
      </c>
      <c r="M12" s="30">
        <f>SUM(M7:M11)</f>
        <v>131</v>
      </c>
      <c r="N12" s="6"/>
    </row>
    <row r="13" spans="1:14" ht="12.75" thickBot="1">
      <c r="A13" s="5" t="s">
        <v>9</v>
      </c>
      <c r="E13" s="5" t="s">
        <v>10</v>
      </c>
    </row>
    <row r="14" spans="1:14" ht="12.75" thickBot="1">
      <c r="A14" s="5" t="s">
        <v>11</v>
      </c>
      <c r="B14" s="21">
        <f>IF(M12&gt;40,M20,IF(OR(M12&lt;20,MIN(H7:L11)&lt;5),"?????",M20))</f>
        <v>2.8575328058895249</v>
      </c>
      <c r="D14" s="32" t="s">
        <v>12</v>
      </c>
      <c r="E14" s="5" t="s">
        <v>11</v>
      </c>
      <c r="F14" s="20">
        <f>(COUNT(B7:F7)-1)*(COUNT(B7:B11)-1)</f>
        <v>1</v>
      </c>
      <c r="J14"/>
      <c r="K14" s="8" t="s">
        <v>13</v>
      </c>
    </row>
    <row r="15" spans="1:14" ht="12.75" thickBot="1">
      <c r="A15"/>
      <c r="B15"/>
      <c r="C15" s="6" t="s">
        <v>14</v>
      </c>
      <c r="H15" s="30">
        <f t="shared" ref="H15:L19" si="1">IF(B7&lt;&gt;"",((B7-H7)^2)/H7,"")</f>
        <v>0.33968690192964479</v>
      </c>
      <c r="I15" s="30">
        <f t="shared" si="1"/>
        <v>0.18383055869133721</v>
      </c>
      <c r="J15" s="30" t="str">
        <f t="shared" si="1"/>
        <v/>
      </c>
      <c r="K15" s="30" t="str">
        <f t="shared" si="1"/>
        <v/>
      </c>
      <c r="L15" s="30" t="str">
        <f t="shared" si="1"/>
        <v/>
      </c>
      <c r="M15" s="30">
        <f>SUM(H15:L15)</f>
        <v>0.52351746062098203</v>
      </c>
    </row>
    <row r="16" spans="1:14" ht="12.75" thickBot="1">
      <c r="B16"/>
      <c r="C16" s="5" t="s">
        <v>11</v>
      </c>
      <c r="D16" s="21">
        <f>CHIDIST(B14,F14)</f>
        <v>9.0946894665790159E-2</v>
      </c>
      <c r="H16" s="30">
        <f t="shared" si="1"/>
        <v>1.514437437769665</v>
      </c>
      <c r="I16" s="30">
        <f t="shared" si="1"/>
        <v>0.81957790749887749</v>
      </c>
      <c r="J16" s="30" t="str">
        <f t="shared" si="1"/>
        <v/>
      </c>
      <c r="K16" s="30" t="str">
        <f t="shared" si="1"/>
        <v/>
      </c>
      <c r="L16" s="30" t="str">
        <f t="shared" si="1"/>
        <v/>
      </c>
      <c r="M16" s="30">
        <f>SUM(H16:L16)</f>
        <v>2.3340153452685426</v>
      </c>
    </row>
    <row r="17" spans="1:13">
      <c r="B17"/>
      <c r="D17" s="31"/>
      <c r="H17" s="30" t="str">
        <f t="shared" si="1"/>
        <v/>
      </c>
      <c r="I17" s="30" t="str">
        <f t="shared" si="1"/>
        <v/>
      </c>
      <c r="J17" s="30" t="str">
        <f t="shared" si="1"/>
        <v/>
      </c>
      <c r="K17" s="30" t="str">
        <f t="shared" si="1"/>
        <v/>
      </c>
      <c r="L17" s="30" t="str">
        <f t="shared" si="1"/>
        <v/>
      </c>
      <c r="M17" s="30">
        <f>SUM(H17:L17)</f>
        <v>0</v>
      </c>
    </row>
    <row r="18" spans="1:13" ht="12.75" thickBot="1">
      <c r="B18"/>
      <c r="D18" s="8" t="s">
        <v>15</v>
      </c>
      <c r="H18" s="30" t="str">
        <f t="shared" si="1"/>
        <v/>
      </c>
      <c r="I18" s="30" t="str">
        <f t="shared" si="1"/>
        <v/>
      </c>
      <c r="J18" s="30" t="str">
        <f t="shared" si="1"/>
        <v/>
      </c>
      <c r="K18" s="30" t="str">
        <f t="shared" si="1"/>
        <v/>
      </c>
      <c r="L18" s="30" t="str">
        <f t="shared" si="1"/>
        <v/>
      </c>
      <c r="M18" s="30">
        <f>SUM(H18:L18)</f>
        <v>0</v>
      </c>
    </row>
    <row r="19" spans="1:13">
      <c r="B19" s="33" t="str">
        <f t="shared" ref="B19:F23" si="2">IF(B7&lt;&gt;"",IF((B7-H7)&gt;0,"+","-"),"")</f>
        <v>-</v>
      </c>
      <c r="C19" s="34" t="str">
        <f t="shared" si="2"/>
        <v>+</v>
      </c>
      <c r="D19" s="34" t="str">
        <f t="shared" si="2"/>
        <v/>
      </c>
      <c r="E19" s="34" t="str">
        <f t="shared" si="2"/>
        <v/>
      </c>
      <c r="F19" s="35" t="str">
        <f t="shared" si="2"/>
        <v/>
      </c>
      <c r="H19" s="30" t="str">
        <f t="shared" si="1"/>
        <v/>
      </c>
      <c r="I19" s="30" t="str">
        <f t="shared" si="1"/>
        <v/>
      </c>
      <c r="J19" s="30" t="str">
        <f t="shared" si="1"/>
        <v/>
      </c>
      <c r="K19" s="30" t="str">
        <f t="shared" si="1"/>
        <v/>
      </c>
      <c r="L19" s="30" t="str">
        <f t="shared" si="1"/>
        <v/>
      </c>
      <c r="M19" s="30">
        <f>SUM(H19:L19)</f>
        <v>0</v>
      </c>
    </row>
    <row r="20" spans="1:13">
      <c r="B20" s="36" t="str">
        <f t="shared" si="2"/>
        <v>+</v>
      </c>
      <c r="C20" s="37" t="str">
        <f t="shared" si="2"/>
        <v>-</v>
      </c>
      <c r="D20" s="37" t="str">
        <f t="shared" si="2"/>
        <v/>
      </c>
      <c r="E20" s="37" t="str">
        <f t="shared" si="2"/>
        <v/>
      </c>
      <c r="F20" s="38" t="str">
        <f t="shared" si="2"/>
        <v/>
      </c>
      <c r="H20" s="30">
        <f t="shared" ref="H20:M20" si="3">SUM(H15:H19)</f>
        <v>1.8541243396993097</v>
      </c>
      <c r="I20" s="30">
        <f t="shared" si="3"/>
        <v>1.0034084661902147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2.8575328058895249</v>
      </c>
    </row>
    <row r="21" spans="1:13">
      <c r="B21" s="36" t="str">
        <f t="shared" si="2"/>
        <v/>
      </c>
      <c r="C21" s="37" t="str">
        <f t="shared" si="2"/>
        <v/>
      </c>
      <c r="D21" s="37" t="str">
        <f t="shared" si="2"/>
        <v/>
      </c>
      <c r="E21" s="37" t="str">
        <f t="shared" si="2"/>
        <v/>
      </c>
      <c r="F21" s="38" t="str">
        <f t="shared" si="2"/>
        <v/>
      </c>
    </row>
    <row r="22" spans="1:13">
      <c r="B22" s="36" t="str">
        <f t="shared" si="2"/>
        <v/>
      </c>
      <c r="C22" s="37" t="str">
        <f t="shared" si="2"/>
        <v/>
      </c>
      <c r="D22" s="37" t="str">
        <f t="shared" si="2"/>
        <v/>
      </c>
      <c r="E22" s="37" t="str">
        <f t="shared" si="2"/>
        <v/>
      </c>
      <c r="F22" s="38" t="str">
        <f t="shared" si="2"/>
        <v/>
      </c>
      <c r="J22"/>
      <c r="K22" s="8" t="s">
        <v>16</v>
      </c>
    </row>
    <row r="23" spans="1:13" ht="12.75" thickBot="1">
      <c r="B23" s="39" t="str">
        <f t="shared" si="2"/>
        <v/>
      </c>
      <c r="C23" s="40" t="str">
        <f t="shared" si="2"/>
        <v/>
      </c>
      <c r="D23" s="40" t="str">
        <f t="shared" si="2"/>
        <v/>
      </c>
      <c r="E23" s="40" t="str">
        <f t="shared" si="2"/>
        <v/>
      </c>
      <c r="F23" s="41" t="str">
        <f t="shared" si="2"/>
        <v/>
      </c>
      <c r="H23" s="9" t="s">
        <v>12</v>
      </c>
      <c r="I23" s="10"/>
      <c r="J23" s="11"/>
      <c r="K23" s="11" t="s">
        <v>17</v>
      </c>
      <c r="L23" s="11"/>
      <c r="M23" s="12"/>
    </row>
    <row r="24" spans="1:13">
      <c r="H24" s="13"/>
      <c r="I24" s="13" t="s">
        <v>18</v>
      </c>
      <c r="J24" s="14" t="s">
        <v>19</v>
      </c>
      <c r="K24" s="14" t="s">
        <v>20</v>
      </c>
      <c r="L24" s="14" t="s">
        <v>21</v>
      </c>
      <c r="M24" s="14" t="s">
        <v>22</v>
      </c>
    </row>
    <row r="25" spans="1:13">
      <c r="A25"/>
      <c r="B25"/>
      <c r="C25"/>
      <c r="D25"/>
      <c r="E25"/>
      <c r="F25"/>
      <c r="H25" s="15">
        <v>1</v>
      </c>
      <c r="I25" s="16">
        <v>2.71</v>
      </c>
      <c r="J25" s="16">
        <v>3.84</v>
      </c>
      <c r="K25" s="16">
        <v>5.41</v>
      </c>
      <c r="L25" s="16">
        <v>6.64</v>
      </c>
      <c r="M25" s="16">
        <v>10.83</v>
      </c>
    </row>
    <row r="26" spans="1:13">
      <c r="A26"/>
      <c r="B26"/>
      <c r="C26"/>
      <c r="D26"/>
      <c r="E26"/>
      <c r="F26"/>
      <c r="H26" s="15">
        <v>2</v>
      </c>
      <c r="I26" s="16">
        <v>4.5999999999999996</v>
      </c>
      <c r="J26" s="16">
        <v>5.99</v>
      </c>
      <c r="K26" s="16">
        <v>7.82</v>
      </c>
      <c r="L26" s="16">
        <v>9.2100000000000009</v>
      </c>
      <c r="M26" s="16">
        <v>13.82</v>
      </c>
    </row>
    <row r="27" spans="1:13">
      <c r="A27"/>
      <c r="B27"/>
      <c r="C27"/>
      <c r="D27"/>
      <c r="E27"/>
      <c r="F27"/>
      <c r="H27" s="15">
        <v>3</v>
      </c>
      <c r="I27" s="16">
        <v>6.25</v>
      </c>
      <c r="J27" s="16">
        <v>7.82</v>
      </c>
      <c r="K27" s="16">
        <v>9.84</v>
      </c>
      <c r="L27" s="16">
        <v>11.34</v>
      </c>
      <c r="M27" s="16">
        <v>16.27</v>
      </c>
    </row>
    <row r="28" spans="1:13">
      <c r="A28"/>
      <c r="B28"/>
      <c r="C28"/>
      <c r="D28"/>
      <c r="E28"/>
      <c r="F28"/>
      <c r="H28" s="15">
        <v>4</v>
      </c>
      <c r="I28" s="16">
        <v>7.78</v>
      </c>
      <c r="J28" s="16">
        <v>9.49</v>
      </c>
      <c r="K28" s="16">
        <v>11.67</v>
      </c>
      <c r="L28" s="16">
        <v>13.28</v>
      </c>
      <c r="M28" s="16">
        <v>18.46</v>
      </c>
    </row>
    <row r="29" spans="1:13">
      <c r="A29"/>
      <c r="B29"/>
      <c r="C29"/>
      <c r="D29"/>
      <c r="E29"/>
      <c r="F29"/>
      <c r="H29" s="15">
        <v>5</v>
      </c>
      <c r="I29" s="16">
        <v>9.24</v>
      </c>
      <c r="J29" s="16">
        <v>11.07</v>
      </c>
      <c r="K29" s="16">
        <v>13.39</v>
      </c>
      <c r="L29" s="16">
        <v>15.09</v>
      </c>
      <c r="M29" s="16">
        <v>20.52</v>
      </c>
    </row>
    <row r="30" spans="1:13">
      <c r="A30"/>
      <c r="B30"/>
      <c r="C30"/>
      <c r="D30"/>
      <c r="E30"/>
      <c r="F30"/>
      <c r="H30" s="15">
        <v>6</v>
      </c>
      <c r="I30" s="16">
        <v>10.64</v>
      </c>
      <c r="J30" s="16">
        <v>12.59</v>
      </c>
      <c r="K30" s="16">
        <v>15.03</v>
      </c>
      <c r="L30" s="16">
        <v>16.809999999999999</v>
      </c>
      <c r="M30" s="16">
        <v>22.46</v>
      </c>
    </row>
    <row r="31" spans="1:13">
      <c r="A31"/>
      <c r="B31"/>
      <c r="C31"/>
      <c r="D31"/>
      <c r="E31"/>
      <c r="F31"/>
      <c r="H31" s="15">
        <v>7</v>
      </c>
      <c r="I31" s="16">
        <v>12.02</v>
      </c>
      <c r="J31" s="16">
        <v>14.07</v>
      </c>
      <c r="K31" s="16">
        <v>16.62</v>
      </c>
      <c r="L31" s="16">
        <v>18.48</v>
      </c>
      <c r="M31" s="16">
        <v>24.32</v>
      </c>
    </row>
    <row r="32" spans="1:13">
      <c r="A32"/>
      <c r="B32"/>
      <c r="C32"/>
      <c r="D32"/>
      <c r="E32"/>
      <c r="F32"/>
      <c r="H32" s="15">
        <v>8</v>
      </c>
      <c r="I32" s="16">
        <v>13.36</v>
      </c>
      <c r="J32" s="16">
        <v>15.51</v>
      </c>
      <c r="K32" s="16">
        <v>18.170000000000002</v>
      </c>
      <c r="L32" s="16">
        <v>20.09</v>
      </c>
      <c r="M32" s="16">
        <v>26.12</v>
      </c>
    </row>
    <row r="33" spans="1:13">
      <c r="A33"/>
      <c r="B33"/>
      <c r="C33"/>
      <c r="D33"/>
      <c r="E33"/>
      <c r="F33"/>
      <c r="H33" s="15">
        <v>9</v>
      </c>
      <c r="I33" s="16">
        <v>14.68</v>
      </c>
      <c r="J33" s="16">
        <v>16.920000000000002</v>
      </c>
      <c r="K33" s="16">
        <v>19.68</v>
      </c>
      <c r="L33" s="16">
        <v>21.67</v>
      </c>
      <c r="M33" s="16">
        <v>27.88</v>
      </c>
    </row>
    <row r="34" spans="1:13">
      <c r="A34"/>
      <c r="B34"/>
      <c r="C34"/>
      <c r="D34"/>
      <c r="E34"/>
      <c r="F34"/>
      <c r="H34" s="15">
        <v>10</v>
      </c>
      <c r="I34" s="16">
        <v>15.99</v>
      </c>
      <c r="J34" s="16">
        <v>18.309999999999999</v>
      </c>
      <c r="K34" s="16">
        <v>21.16</v>
      </c>
      <c r="L34" s="16">
        <v>23.21</v>
      </c>
      <c r="M34" s="16">
        <v>29.59</v>
      </c>
    </row>
    <row r="35" spans="1:13">
      <c r="A35"/>
      <c r="B35"/>
      <c r="C35"/>
      <c r="D35"/>
      <c r="E35"/>
      <c r="F35"/>
      <c r="H35" s="15">
        <v>11</v>
      </c>
      <c r="I35" s="16">
        <v>17.28</v>
      </c>
      <c r="J35" s="16">
        <v>19.68</v>
      </c>
      <c r="K35" s="16">
        <v>22.62</v>
      </c>
      <c r="L35" s="16">
        <v>24.74</v>
      </c>
      <c r="M35" s="16">
        <v>31.26</v>
      </c>
    </row>
    <row r="36" spans="1:13">
      <c r="A36"/>
      <c r="B36"/>
      <c r="C36"/>
      <c r="D36"/>
      <c r="E36"/>
      <c r="F36"/>
      <c r="H36" s="15">
        <v>12</v>
      </c>
      <c r="I36" s="16">
        <v>18.55</v>
      </c>
      <c r="J36" s="16">
        <v>21.03</v>
      </c>
      <c r="K36" s="16">
        <v>24.05</v>
      </c>
      <c r="L36" s="16">
        <v>26.22</v>
      </c>
      <c r="M36" s="16">
        <v>32.909999999999997</v>
      </c>
    </row>
    <row r="37" spans="1:13">
      <c r="A37"/>
      <c r="B37"/>
      <c r="C37"/>
      <c r="D37"/>
      <c r="E37"/>
      <c r="F37"/>
      <c r="H37" s="15">
        <v>13</v>
      </c>
      <c r="I37" s="16">
        <v>19.809999999999999</v>
      </c>
      <c r="J37" s="16">
        <v>22.36</v>
      </c>
      <c r="K37" s="16">
        <v>25.47</v>
      </c>
      <c r="L37" s="16">
        <v>27.69</v>
      </c>
      <c r="M37" s="16">
        <v>34.53</v>
      </c>
    </row>
    <row r="38" spans="1:13">
      <c r="A38"/>
      <c r="B38"/>
      <c r="C38"/>
      <c r="D38"/>
      <c r="E38"/>
      <c r="F38"/>
      <c r="H38" s="15">
        <v>14</v>
      </c>
      <c r="I38" s="16">
        <v>21.06</v>
      </c>
      <c r="J38" s="16">
        <v>23.68</v>
      </c>
      <c r="K38" s="16">
        <v>26.87</v>
      </c>
      <c r="L38" s="16">
        <v>29.14</v>
      </c>
      <c r="M38" s="16">
        <v>36.119999999999997</v>
      </c>
    </row>
    <row r="39" spans="1:13">
      <c r="A39"/>
      <c r="B39"/>
      <c r="C39"/>
      <c r="D39"/>
      <c r="E39"/>
      <c r="F39"/>
      <c r="H39" s="15">
        <v>15</v>
      </c>
      <c r="I39" s="16">
        <v>22.31</v>
      </c>
      <c r="J39" s="16">
        <v>25</v>
      </c>
      <c r="K39" s="16">
        <v>28.26</v>
      </c>
      <c r="L39" s="16">
        <v>30.58</v>
      </c>
      <c r="M39" s="16">
        <v>37.700000000000003</v>
      </c>
    </row>
    <row r="40" spans="1:13">
      <c r="A40"/>
      <c r="B40"/>
      <c r="C40"/>
      <c r="D40"/>
      <c r="E40"/>
      <c r="F40"/>
      <c r="H40" s="15">
        <v>16</v>
      </c>
      <c r="I40" s="16">
        <v>23.54</v>
      </c>
      <c r="J40" s="16">
        <v>26.3</v>
      </c>
      <c r="K40" s="16">
        <v>29.63</v>
      </c>
      <c r="L40" s="16">
        <v>32</v>
      </c>
      <c r="M40" s="16">
        <v>39.25</v>
      </c>
    </row>
    <row r="41" spans="1:13">
      <c r="A41"/>
      <c r="B41"/>
      <c r="C41"/>
      <c r="D41"/>
      <c r="E41"/>
      <c r="F41"/>
    </row>
    <row r="42" spans="1:13">
      <c r="A42"/>
      <c r="B42"/>
      <c r="C42"/>
      <c r="D42"/>
      <c r="E42"/>
      <c r="F42"/>
    </row>
    <row r="43" spans="1:13">
      <c r="A43"/>
      <c r="B43"/>
      <c r="C43"/>
      <c r="D43"/>
      <c r="E43"/>
      <c r="F43"/>
    </row>
  </sheetData>
  <printOptions headings="1" gridLinesSet="0"/>
  <pageMargins left="0.59055118110236215" right="0.59055118110236215" top="0.78740157480314965" bottom="0.78740157480314965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khi2.XLS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Léger</dc:creator>
  <cp:keywords/>
  <dc:description/>
  <cp:lastModifiedBy>Alex</cp:lastModifiedBy>
  <dcterms:created xsi:type="dcterms:W3CDTF">2018-02-09T09:55:36Z</dcterms:created>
  <dcterms:modified xsi:type="dcterms:W3CDTF">2018-02-09T09:55:36Z</dcterms:modified>
</cp:coreProperties>
</file>