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Users\Alex\Google Drive\Modèles\Modèles &amp; Macros\Marketing\"/>
    </mc:Choice>
  </mc:AlternateContent>
  <bookViews>
    <workbookView xWindow="0" yWindow="0" windowWidth="20490" windowHeight="7755" tabRatio="656" firstSheet="1" activeTab="1" xr2:uid="{00000000-000D-0000-FFFF-FFFF00000000}"/>
  </bookViews>
  <sheets>
    <sheet name="Réponses au formulaire 1" sheetId="1" r:id="rId1"/>
    <sheet name="Prix psychologique" sheetId="13" r:id="rId2"/>
  </sheets>
  <definedNames>
    <definedName name="_xlnm._FilterDatabase" localSheetId="1" hidden="1">'Prix psychologique'!#REF!</definedName>
    <definedName name="_xlnm._FilterDatabase" localSheetId="0" hidden="1">'Réponses au formulaire 1'!$A$1:$AH$211</definedName>
  </definedNames>
  <calcPr calcId="171027"/>
</workbook>
</file>

<file path=xl/calcChain.xml><?xml version="1.0" encoding="utf-8"?>
<calcChain xmlns="http://schemas.openxmlformats.org/spreadsheetml/2006/main">
  <c r="K9" i="13" l="1"/>
  <c r="F19" i="13" l="1"/>
  <c r="E19" i="13"/>
  <c r="F18" i="13"/>
  <c r="E18" i="13"/>
  <c r="F17" i="13"/>
  <c r="E17" i="13"/>
  <c r="F16" i="13"/>
  <c r="E16" i="13"/>
  <c r="F15" i="13"/>
  <c r="E15" i="13"/>
  <c r="F14" i="13"/>
  <c r="E14" i="13"/>
  <c r="F13" i="13"/>
  <c r="E13" i="13"/>
  <c r="F12" i="13"/>
  <c r="E12" i="13"/>
  <c r="F11" i="13"/>
  <c r="E11" i="13"/>
  <c r="F10" i="13"/>
  <c r="E10" i="13"/>
  <c r="F9" i="13"/>
  <c r="E9" i="13"/>
  <c r="F8" i="13"/>
  <c r="E8" i="13"/>
  <c r="F7" i="13"/>
  <c r="E7" i="13"/>
  <c r="F6" i="13"/>
  <c r="E6" i="13"/>
  <c r="F5" i="13"/>
  <c r="E5" i="13"/>
  <c r="F4" i="13"/>
  <c r="E4" i="13"/>
  <c r="F3" i="13"/>
  <c r="E3" i="13"/>
  <c r="H8" i="13" l="1"/>
  <c r="H7" i="13"/>
  <c r="H9" i="13"/>
  <c r="H15" i="13"/>
  <c r="H17" i="13"/>
  <c r="F20" i="13"/>
  <c r="H18" i="13" s="1"/>
  <c r="E20" i="13"/>
  <c r="G8" i="13" s="1"/>
  <c r="G18" i="13" l="1"/>
  <c r="G19" i="13"/>
  <c r="G11" i="13"/>
  <c r="H6" i="13"/>
  <c r="H12" i="13"/>
  <c r="H13" i="13"/>
  <c r="H5" i="13"/>
  <c r="G16" i="13"/>
  <c r="G5" i="13"/>
  <c r="H4" i="13"/>
  <c r="G7" i="13"/>
  <c r="G3" i="13"/>
  <c r="G17" i="13"/>
  <c r="G12" i="13"/>
  <c r="H19" i="13"/>
  <c r="H11" i="13"/>
  <c r="H3" i="13"/>
  <c r="H20" i="13" s="1"/>
  <c r="H14" i="13"/>
  <c r="G10" i="13"/>
  <c r="G15" i="13"/>
  <c r="H16" i="13"/>
  <c r="G6" i="13"/>
  <c r="G14" i="13"/>
  <c r="G9" i="13"/>
  <c r="G4" i="13"/>
  <c r="G13" i="13"/>
  <c r="H10" i="13"/>
  <c r="G20" i="13"/>
  <c r="I3" i="13"/>
  <c r="J3" i="13" l="1"/>
  <c r="J4" i="13" s="1"/>
  <c r="J5" i="13" s="1"/>
  <c r="J6" i="13" s="1"/>
  <c r="J7" i="13" s="1"/>
  <c r="J8" i="13" s="1"/>
  <c r="J9" i="13" s="1"/>
  <c r="J10" i="13" s="1"/>
  <c r="J11" i="13" s="1"/>
  <c r="J12" i="13" s="1"/>
  <c r="J13" i="13" s="1"/>
  <c r="J14" i="13" s="1"/>
  <c r="J15" i="13" s="1"/>
  <c r="J16" i="13" s="1"/>
  <c r="J17" i="13" s="1"/>
  <c r="J18" i="13" s="1"/>
  <c r="J19" i="13" s="1"/>
  <c r="I4" i="13"/>
  <c r="K3" i="13" l="1"/>
  <c r="K4" i="13"/>
  <c r="I5" i="13"/>
  <c r="K5" i="13" l="1"/>
  <c r="I6" i="13"/>
  <c r="K6" i="13" l="1"/>
  <c r="I7" i="13"/>
  <c r="K7" i="13" l="1"/>
  <c r="I8" i="13"/>
  <c r="K8" i="13" l="1"/>
  <c r="I9" i="13"/>
  <c r="I10" i="13" l="1"/>
  <c r="K10" i="13" l="1"/>
  <c r="I11" i="13"/>
  <c r="K11" i="13" l="1"/>
  <c r="I12" i="13"/>
  <c r="K12" i="13" l="1"/>
  <c r="I13" i="13"/>
  <c r="K13" i="13" l="1"/>
  <c r="I14" i="13"/>
  <c r="K14" i="13" l="1"/>
  <c r="I15" i="13"/>
  <c r="K15" i="13" l="1"/>
  <c r="I16" i="13"/>
  <c r="K16" i="13" l="1"/>
  <c r="I17" i="13"/>
  <c r="K17" i="13" l="1"/>
  <c r="I18" i="13"/>
  <c r="K18" i="13" l="1"/>
  <c r="I19" i="13"/>
  <c r="K19" i="13" l="1"/>
</calcChain>
</file>

<file path=xl/sharedStrings.xml><?xml version="1.0" encoding="utf-8"?>
<sst xmlns="http://schemas.openxmlformats.org/spreadsheetml/2006/main" count="2109" uniqueCount="317">
  <si>
    <t>Horodateur</t>
  </si>
  <si>
    <t>Êtes-vous un utilisateur de trottinette ?</t>
  </si>
  <si>
    <t>Pourquoi utilisez-vous la trottinette ?</t>
  </si>
  <si>
    <t>À quelle occasion, utilisez-vous la trottinette ?</t>
  </si>
  <si>
    <t>Quelle est la durée moyenne de votre utilisation de la trottinette à chaque fois ?</t>
  </si>
  <si>
    <t>Combien de fois par mois utilisez-vous votre trottinette ?</t>
  </si>
  <si>
    <t>Changez-vous de pied pendant votre utilisation de la trottinette ?</t>
  </si>
  <si>
    <t>Si oui, pourquoi ?</t>
  </si>
  <si>
    <t>Voyez-vous un/des inconvénient(s) à l’usage de votre trottinette ?</t>
  </si>
  <si>
    <t>Si oui, le(s)quel(s) ?</t>
  </si>
  <si>
    <t>A première vue, cet accessoire vous parait-il …</t>
  </si>
  <si>
    <t>Classez ces avantages liés au patin urbain ?  [Protection de la chaussure]</t>
  </si>
  <si>
    <t>Classez ces avantages liés au patin urbain ?  [Gain de vitesse]</t>
  </si>
  <si>
    <t>Classez ces avantages liés au patin urbain ?  [Confort d'utilisation (pieds au même niveau)]</t>
  </si>
  <si>
    <t>Voyez-vous d’autre(s) utilité(s) à cet accessoire ?</t>
  </si>
  <si>
    <t>Si oui, la/lesquelle(s) ?</t>
  </si>
  <si>
    <t>Au-dessus de quel prix trouveriez-vous ce produit trop cher ?</t>
  </si>
  <si>
    <t>En dessous de quel prix trouveriez-vous ce produit de mauvaise qualité ?</t>
  </si>
  <si>
    <t>Au final, seriez-vous prêt à acheter ce produit ?</t>
  </si>
  <si>
    <t>Pourquoi n’utilisez-vous pas la trottinette ?</t>
  </si>
  <si>
    <t>Voyez-vous d'autre(s) utilité(s) à cet accessoire ?</t>
  </si>
  <si>
    <t>Si oui, la/lesquelle(s)</t>
  </si>
  <si>
    <t>Au final, seriez-vous prêt à utiliser la trottinette grâce au patin urbain ?</t>
  </si>
  <si>
    <t>Quel est votre âge ?</t>
  </si>
  <si>
    <t>Vous êtes ...</t>
  </si>
  <si>
    <t>Vous résidez dans une zone ...</t>
  </si>
  <si>
    <t>Vous vous déplacez tous les jours ?</t>
  </si>
  <si>
    <t>Oui</t>
  </si>
  <si>
    <t>Activité physique</t>
  </si>
  <si>
    <t>Sport</t>
  </si>
  <si>
    <t>pour l'efficience</t>
  </si>
  <si>
    <t>Non</t>
  </si>
  <si>
    <t>Très inutile</t>
  </si>
  <si>
    <t>Non, absolument pas</t>
  </si>
  <si>
    <t>Un homme</t>
  </si>
  <si>
    <t>Cadre ou profession supérieure</t>
  </si>
  <si>
    <t>Urbaine</t>
  </si>
  <si>
    <t>c'est rustique</t>
  </si>
  <si>
    <t>Déplacement, Balade, Sport</t>
  </si>
  <si>
    <t>repos des muscles!</t>
  </si>
  <si>
    <t>transpiration</t>
  </si>
  <si>
    <t>Plutôt utile</t>
  </si>
  <si>
    <t>amusement</t>
  </si>
  <si>
    <t>Oui, peut-être</t>
  </si>
  <si>
    <t>Employé</t>
  </si>
  <si>
    <t>Déplacement, Sport</t>
  </si>
  <si>
    <t>la jambe sur le board fatigue</t>
  </si>
  <si>
    <t>pistes cyclable pas toujours adaptées</t>
  </si>
  <si>
    <t>Très utile</t>
  </si>
  <si>
    <t>Rurale</t>
  </si>
  <si>
    <t>efficacité musculaire</t>
  </si>
  <si>
    <t>vulnérabilité sur route</t>
  </si>
  <si>
    <t>Rapidité, Activité physique, Vélotaff</t>
  </si>
  <si>
    <t>Déplacement, Balade</t>
  </si>
  <si>
    <t>Pour équilibrer la musculature. Si on ne le fait pas, ça fait mal à la jambe porteuse ....</t>
  </si>
  <si>
    <t>On se met en sueur comme pour un footing</t>
  </si>
  <si>
    <t>Maintien en forme même avec des pathologies au(x) genou(x)</t>
  </si>
  <si>
    <t>Oui, tout à fait</t>
  </si>
  <si>
    <t>Rapidité</t>
  </si>
  <si>
    <t>Déplacement</t>
  </si>
  <si>
    <t>fatigue de la jambe</t>
  </si>
  <si>
    <t>image</t>
  </si>
  <si>
    <t>À priori non</t>
  </si>
  <si>
    <t>Étudiant</t>
  </si>
  <si>
    <t>Equilibre biomécanique</t>
  </si>
  <si>
    <t>générer une clientèle pour les ostéopathes</t>
  </si>
  <si>
    <t>Fun, Activité physique</t>
  </si>
  <si>
    <t>Ca marche comme ça</t>
  </si>
  <si>
    <t>encombrement, sécurité (sur route)</t>
  </si>
  <si>
    <t>Une femme</t>
  </si>
  <si>
    <t>Ouvrier</t>
  </si>
  <si>
    <t>pas intéressée</t>
  </si>
  <si>
    <t>Je me déplace sur une distance importante, et je privilégie donc le vélo pliant, qui est plus adapté à ma situation.</t>
  </si>
  <si>
    <t>dépannage urbain</t>
  </si>
  <si>
    <t>parce que je préfère mon vélo</t>
  </si>
  <si>
    <t>Plutôt inutile</t>
  </si>
  <si>
    <t>quand on a des enfants</t>
  </si>
  <si>
    <t>Je ne vis pas en milieu urbain et j'aime marcher à pied.</t>
  </si>
  <si>
    <t>Profession intermédiaire</t>
  </si>
  <si>
    <t>Le père Noël a oublié de m'en apporter une....</t>
  </si>
  <si>
    <t>J'habite en campagne pas.l'utilité</t>
  </si>
  <si>
    <t>Pas le besoin, utilise le velo</t>
  </si>
  <si>
    <t>J'en ai pas</t>
  </si>
  <si>
    <t>je roule à vélo ou je marche à pied pour aller au travail
la voiture est exceptionnelle</t>
  </si>
  <si>
    <t>Parce qu'on a l'air ridicule sur une trottinette.</t>
  </si>
  <si>
    <t>J en ai pas l utilité je suis en voiture</t>
  </si>
  <si>
    <t>Rapidité, Activité physique</t>
  </si>
  <si>
    <t>equilibre des jambes</t>
  </si>
  <si>
    <t>rouler sur trottoir</t>
  </si>
  <si>
    <t>Sans emploi</t>
  </si>
  <si>
    <t>vu mon âge, j'aurais l'air bête</t>
  </si>
  <si>
    <t>Je n'en ai pas l'utilité</t>
  </si>
  <si>
    <t>Balade</t>
  </si>
  <si>
    <t>Fatigue</t>
  </si>
  <si>
    <t>encombrant, lourd, peu rapide, dangereux</t>
  </si>
  <si>
    <t>Je fais du skate.</t>
  </si>
  <si>
    <t>Rapidité, Fun, Facilement transportable</t>
  </si>
  <si>
    <t>Eviter la blessure (tendon)</t>
  </si>
  <si>
    <t>l'absence de freinage</t>
  </si>
  <si>
    <t>Commerçant, artisan ou chef d'entreprise</t>
  </si>
  <si>
    <t>Pas rassurée.</t>
  </si>
  <si>
    <t>fatiguant, mauvais temps, trop petit...</t>
  </si>
  <si>
    <t>Je n'en vois pas l'utilité</t>
  </si>
  <si>
    <t>Pas l'utilité du a ma situation</t>
  </si>
  <si>
    <t>je n'en ai pas et les trottoirs ne sont pas faits pour cela</t>
  </si>
  <si>
    <t>encombrante dans les transports en communs, en plus du sac à main</t>
  </si>
  <si>
    <t>Pas d'argent à investir là-dedans</t>
  </si>
  <si>
    <t>Pas de non âge, pas dans mes habitudes, pas pratique dans grandes villes.</t>
  </si>
  <si>
    <t>par manque de trottinette</t>
  </si>
  <si>
    <t>Rapidité, Activité physique, Facilement transportable</t>
  </si>
  <si>
    <t>manque de lieux pour garer la trotinette (poteaux spécifiques)</t>
  </si>
  <si>
    <t>Préférence pour la marche à pied, Problèmes pour circuler ( pas de pistes comme pour les vélos) et peu de confort lors des trajets (tremblements, incapacité a fumer)</t>
  </si>
  <si>
    <t>Je n'y ai pas vraiment pensé mais je pense que ce n'est pas pratique pour des longues distances et que pour les courtes je peux marcher.</t>
  </si>
  <si>
    <t>Divertissement, peu encombrant</t>
  </si>
  <si>
    <t>je ne sais pas où la ranger lors de mes déplacements</t>
  </si>
  <si>
    <t>J'aime le vélo</t>
  </si>
  <si>
    <t>Fun</t>
  </si>
  <si>
    <t>Rapidité, Facilement transportable</t>
  </si>
  <si>
    <t>La parquer  une fois arrivé  
+ les distances trop longues que j'ai  à  parcourir</t>
  </si>
  <si>
    <t>rentrer de soirée  sans prendre  le volant</t>
  </si>
  <si>
    <t>Facilement transportable</t>
  </si>
  <si>
    <t>fatigue et confort</t>
  </si>
  <si>
    <t>rangement lorsque l'on sort dans bar</t>
  </si>
  <si>
    <t>Pas d'utilité</t>
  </si>
  <si>
    <t>Faire des figures avec</t>
  </si>
  <si>
    <t>J'utilise le vélo. 
Pour plus de rapidité à faire le trajet de ma maison à mon lieu de travail (15min)</t>
  </si>
  <si>
    <t>On a l'air con avec.</t>
  </si>
  <si>
    <t>pas utilité</t>
  </si>
  <si>
    <t>Parce que j'ai 35 ans et que ça aurait l'air fou.</t>
  </si>
  <si>
    <t>Je n'en ai pas l'opportunité</t>
  </si>
  <si>
    <t>fatigue</t>
  </si>
  <si>
    <t>ne pas pouvoir la laisser "parquée"</t>
  </si>
  <si>
    <t>Comment on fait à la campagne, sans trottoir et sans piste cyclable ?</t>
  </si>
  <si>
    <t>je n'aime pas ca</t>
  </si>
  <si>
    <t>Pour les enfants</t>
  </si>
  <si>
    <t>Pas besoin</t>
  </si>
  <si>
    <t>Ca ne me plait pas</t>
  </si>
  <si>
    <t>cycliste</t>
  </si>
  <si>
    <t>promenade</t>
  </si>
  <si>
    <t>trajet trop long et effort trop élevé pour arriver au travail</t>
  </si>
  <si>
    <t>gain de place</t>
  </si>
  <si>
    <t>n'en possède pas</t>
  </si>
  <si>
    <t>Trop lent pour justifier son utilisation en remplacement de la marche et pour utiliser la route.
Objet enfantin à mon sens.
Inutile et même dérangeant en cas de foule.</t>
  </si>
  <si>
    <t>Trop vieille :-)))))</t>
  </si>
  <si>
    <t>Parce que je fais du roller ou du vélo</t>
  </si>
  <si>
    <t>Pas l'emploi. J'habite à 1 heure de mon travail et d'une ville</t>
  </si>
  <si>
    <t>pas besoin</t>
  </si>
  <si>
    <t>Pas d'utilité pour moi</t>
  </si>
  <si>
    <t>20 km à faire</t>
  </si>
  <si>
    <t>je n'y trouve pas d'utilité</t>
  </si>
  <si>
    <t>jamais appris</t>
  </si>
  <si>
    <t>je n'en ai pas et n'en ressent pas le besoin</t>
  </si>
  <si>
    <t>je n'habite pas en ville</t>
  </si>
  <si>
    <t>Trajet impossible avec trotinette et danger.</t>
  </si>
  <si>
    <t>trajet trop éloigné</t>
  </si>
  <si>
    <t>loisirs</t>
  </si>
  <si>
    <t>parce que je circule déjà en vélo et que je trouve ce moyen de locomotion plus pratique</t>
  </si>
  <si>
    <t>Cela ne va pas assez vite !</t>
  </si>
  <si>
    <t>Je n'en ai pas...</t>
  </si>
  <si>
    <t>Etudes proche du logement.</t>
  </si>
  <si>
    <t>J'aime marcher et j'ai l'impression que la trottinette suppose un effort dissymétrique.</t>
  </si>
  <si>
    <t>pas le besoin</t>
  </si>
  <si>
    <t>son usage pour améliorer les déplacements des franciliens</t>
  </si>
  <si>
    <t>un peu encombrant</t>
  </si>
  <si>
    <t>faible encombrement</t>
  </si>
  <si>
    <t>Pas l'envie ni le besoin.</t>
  </si>
  <si>
    <t>Je préfère mes pieds</t>
  </si>
  <si>
    <t>Dans mon environnement ce n'est pas très adapté pour un déplacement domicile /travail ou sortie en ville. Si je roule c'est en roller pour le plaisir.</t>
  </si>
  <si>
    <t>77 ans</t>
  </si>
  <si>
    <t>Activité physique, Facilement transportable</t>
  </si>
  <si>
    <t>la pluie, la neige</t>
  </si>
  <si>
    <t>Je n en ai pas</t>
  </si>
  <si>
    <t>Pas l'habitude, n'en possède pas</t>
  </si>
  <si>
    <t>parce qu'il n'existe pas de trottinette tout terrain et que pour aller planter les radis ou traire la vache, c'est pas forcement adapté, bodiou!</t>
  </si>
  <si>
    <t>planter les radis</t>
  </si>
  <si>
    <t>C'est nul...</t>
  </si>
  <si>
    <t>Rapidité, Fun</t>
  </si>
  <si>
    <t>Au bureau</t>
  </si>
  <si>
    <t>Car je prends le bus pour me déplacer</t>
  </si>
  <si>
    <t>vélo</t>
  </si>
  <si>
    <t>Je préfère  me déplacer en vélo</t>
  </si>
  <si>
    <t>La planche à roulette l'ami ! La planche à roulette !</t>
  </si>
  <si>
    <t>Trop encombrant alors que les trajets peuvent être fait à pied</t>
  </si>
  <si>
    <t>Esthétique</t>
  </si>
  <si>
    <t>Transport : objet trop encombrant</t>
  </si>
  <si>
    <t>je n'en ai pas</t>
  </si>
  <si>
    <t>j'en ai pas</t>
  </si>
  <si>
    <t>C'est encombrant
Trop associé à l'enfance
Je suis souvent très chargée, le vélo à l'avantage d'offrir des sacoches
L'acte de faire de la trottinette n'est pas gracieux, ça ne vend pas du rêve.</t>
  </si>
  <si>
    <t>Je ne trouve pas pratique de transporter des choses avec. Ou de la ranger.</t>
  </si>
  <si>
    <t>Trop cher pour en avoir une bonne.., pratique mais encombrant</t>
  </si>
  <si>
    <t>pratique si voie de velo ou trottoirs plats (paves difficiles)</t>
  </si>
  <si>
    <t>Car une trottinette est volumineuse et il faut se la traîner partout avec soi quand on ne l'utilise pas.</t>
  </si>
  <si>
    <t>Ce n'est pas agréable à transporter</t>
  </si>
  <si>
    <t>L'équilibre grâce au guidon, on se maintient à un axe fixe. La trottinette ne nous glisse pas des pieds, alors qu'avec un skate, la chute est est plus fréquente.</t>
  </si>
  <si>
    <t>Encombrant, pas particulièrement pratique ni rapide, pas de piste appropriée -conflit pieton- contrairement au vélo avec panier on ne peut pas transporter qqch sur trottinette de façon confortable.</t>
  </si>
  <si>
    <t>Pas une nécessité pour mes déplacements, je me déplace à pied ou à vélo. Image de la trottinette comme étant "fatigante" et encombrante.</t>
  </si>
  <si>
    <t>C'est un truc d'enfants. Les adultes de 40 ans en trotinettes sont ridicules</t>
  </si>
  <si>
    <t>Je n'aime pas trop ca</t>
  </si>
  <si>
    <t>Encombrant cher inutilisable sur des pavés ou avec des talons</t>
  </si>
  <si>
    <t>La proximité avec mes principaux lieux de déplacement.
Une préférence nette pour la marche.</t>
  </si>
  <si>
    <t>je n'e possède pas, je suis citadine depuis peu et n'ai pas encore testé ce monde de transport</t>
  </si>
  <si>
    <t>pas discret</t>
  </si>
  <si>
    <t>Je n'ai pas besoin de me déplacer sur des petites distances en ville tous les jours et je n'en utilise pas non plus pour m'amuser.
De plus je trouve ça légèrement ringard comme objet.</t>
  </si>
  <si>
    <t>Car j'en ai pas, et je préfère marcher</t>
  </si>
  <si>
    <t>J'ai un vélo. Pour moi, la trottinette est plutôt un jeu pour enfants qu'un moyen de transport. Même si ça se démocratise...</t>
  </si>
  <si>
    <t>Je n'ai pas 6 ans
C'est encombrant et on a l'air un peu bête
Je fais de trop longs trajets
Je préfère le vélo</t>
  </si>
  <si>
    <t>Car je n'en ai pas.</t>
  </si>
  <si>
    <t>faire du freestyle</t>
  </si>
  <si>
    <t>Rapidité, je vais au même rythme que mes enfants</t>
  </si>
  <si>
    <t>encombrant</t>
  </si>
  <si>
    <t>J'ai passé l'âge. Pas très élégant pour une jeune fille de circuler en trottinette dans la rue.</t>
  </si>
  <si>
    <t>skate</t>
  </si>
  <si>
    <t>car je n'en ai pas !
pas pratique pour faire 6 kms
et un peu enfantin comme mode de transport à bientot 40 ans, d'autant plus étant une femme.</t>
  </si>
  <si>
    <t>Aucun intérêt.</t>
  </si>
  <si>
    <t>Pas adapté aux trottoirs avec piétons selon moi.</t>
  </si>
  <si>
    <t>Un peu trop vieille</t>
  </si>
  <si>
    <t>achat du matériel</t>
  </si>
  <si>
    <t>déplacements trop longs, impossible à faire en trottinette</t>
  </si>
  <si>
    <t>Trop lent
Pas vraiment adapté pour les zones pentues</t>
  </si>
  <si>
    <t>Mon environnement ne s'y prête pas à moins de patiner sur la route.</t>
  </si>
  <si>
    <t>Pas intéressé</t>
  </si>
  <si>
    <t>La trotinette fait trop jeune et pas professionnel</t>
  </si>
  <si>
    <t>A cause des pavés de Nantes !</t>
  </si>
  <si>
    <t>Car je n'ai pas les moyens de m'en acheter une.</t>
  </si>
  <si>
    <t>Je préfère le skate.</t>
  </si>
  <si>
    <t>Encombrement en non utilisation.</t>
  </si>
  <si>
    <t>Je ne l'utilise pas comme loisir et n'en ai pas l'usage habitant à la campagne. Cependant, si j'habitais en ville, je pourrais être amenée à en utiliser une si cela me faisait gagner du temps pour aller prendre les transports en commun (trajet habitation / gare).</t>
  </si>
  <si>
    <t>CE N'EST PAS DE MON AGE</t>
  </si>
  <si>
    <t>Pas intéressé pour mes déplacements, je suis toujours en voiture et pour le sport, je préfère courir, faire du vélo ou du roller éventuellement.</t>
  </si>
  <si>
    <t>la marche me convient, je n'y pense pas.</t>
  </si>
  <si>
    <t>pour l'image infentine qui s'en dégage</t>
  </si>
  <si>
    <t>pas les moyens</t>
  </si>
  <si>
    <t>pour équilibrer la fatigue des jambes</t>
  </si>
  <si>
    <t>le transport</t>
  </si>
  <si>
    <t>J'habite en campagne.
Tout est trop éloigné et les surfaces de circulation inapproprièes</t>
  </si>
  <si>
    <t>Aspect ludic et sportif</t>
  </si>
  <si>
    <t>un frein : nécessite d'utiliser tjs le meme pied d'appui</t>
  </si>
  <si>
    <t>sécurité</t>
  </si>
  <si>
    <t>Car je n'en n'ai pas et qu'il existe que très peu de parcours sécurisé dans ma zone géographique</t>
  </si>
  <si>
    <t>C'est un moyen de locomotion peu adapté à mes déplacements urbains. Je suis trop éloignée de mon lieu de travail et quand j'emprunte les transports en communs niçois, la trotinette serait encombrante et sans utilité.</t>
  </si>
  <si>
    <t>soulager l'autre</t>
  </si>
  <si>
    <t>Peur de me casser la figure ou de casser la figure de quelqu'un(e)</t>
  </si>
  <si>
    <t>pas d'utilité</t>
  </si>
  <si>
    <t>Mal des jambes après quelques minutes</t>
  </si>
  <si>
    <t>Des sols pas toujours bien adaptés (pavés) ; des délimitations floues (où se placer ? Avec les piétons ? Les vélos ?</t>
  </si>
  <si>
    <t>Fun, Facilement transportable</t>
  </si>
  <si>
    <t>Je n'en ai pas.
Pas pratique à ranger pour aller en cours...</t>
  </si>
  <si>
    <t>Gain de place</t>
  </si>
  <si>
    <t>1) les trottinettes actuelles ont de très petites roues (&gt;15cm diamètre) et ne sont pas confortables
2) J'habite un endroit qui est très en pente</t>
  </si>
  <si>
    <t>Je n'en possède pas et le chemin que j'emprunte régulièrement est en partie pavé. J'ai également des tendinites à répétions aux chevilles et la trotinette n'améliore pas le truc ! ;)</t>
  </si>
  <si>
    <t>25.00</t>
  </si>
  <si>
    <t>8.00</t>
  </si>
  <si>
    <t>Trop chargé pour aller à l'école</t>
  </si>
  <si>
    <t>Parce que je n'en ai pas à disposition à Nantes, car la plupart de mon trajet est sur des pavés, enfin car je suis souvent très chargé et qu'après il faut la porter toute la journée.</t>
  </si>
  <si>
    <t>il faut la transporter et je suis tout le temps en talon! je pense que cela donne chaud</t>
  </si>
  <si>
    <t>moins rapide qu'un vélo
roues plus petites se prennent dans les trous !
difficile à stocker une fois arrivé à destination</t>
  </si>
  <si>
    <t>Je ne l'utilise pas d'abords car je n'en ai pas. Ensuite si j'en avais une je trouverait ca assez pénible de roulez avec sur des pavés par exemple (surtout à Nantes...). On pourrait donc penser qu'il suffirait d'utiliser la route goudronner mais cela me paraît dangereux en raison des voitures qui roulent relativement vite.</t>
  </si>
  <si>
    <t>Je n'en ai pas besoin, je peux tout faire à pied</t>
  </si>
  <si>
    <t>Je préfère utiliser le vélo ou les rollers</t>
  </si>
  <si>
    <t>je préfère le vélo, plus pratique avec panier et sacoche, moins fatiguant, plus pratique</t>
  </si>
  <si>
    <t>Je n'en possède pas, de plus un vélo est plus rapide</t>
  </si>
  <si>
    <t>Je n'aurais pas une sensation d'équilibre qui soit suffisante.</t>
  </si>
  <si>
    <t>pas besoin ... je circule à vélo (car longs trajets pas compatibles avec la trottinette). si je peux me permettre je trouve que l'explication ci-dessous n'est pas claire et j'ai du mal à imaginer de quoi il s'agit ... (peut être un croquis aurait été utile ?).</t>
  </si>
  <si>
    <t>age</t>
  </si>
  <si>
    <t>economie d'énergie et du carburant fossile</t>
  </si>
  <si>
    <t>Majoritairement utilisatrice des transports en commun, je me déplace à pieds entre les arrêts et mes destinations. Je ne perçois pas l'utilité d'une trottinette qui, si elle permet surement de se déplacer plus rapidement sur de courtes distances (telles que celles entre un arrêt de TC et une destination), est encombrante a transporter (lorsqu'elle n'est pas dépliée) et me parait manquer d'avantages pour les déplacements à moyenne et longue distance (pour lesquels je préfère le vélo).</t>
  </si>
  <si>
    <t>Je trouve ça ringard</t>
  </si>
  <si>
    <t>Parce que j'utilise le longboard ou le vélo</t>
  </si>
  <si>
    <t>cela ne m'est pas venu à l'esprit</t>
  </si>
  <si>
    <t>sport urbain</t>
  </si>
  <si>
    <t>les trottoirs commencent à être encombrés , vélos, patinette, rollers et ...
piétons.
Pourquoi prendre de la vitesse?</t>
  </si>
  <si>
    <t>pas d'intérêt</t>
  </si>
  <si>
    <t>encombrement, peut donner une apparence un peu enfantine</t>
  </si>
  <si>
    <t>parce que ça donne un air bête quand même nan ? 
C'est finit le temps des jouets. 
Je fais du skate, donc no scooter.</t>
  </si>
  <si>
    <t>parceque j'habite en campagne et que j'ai 42 ans</t>
  </si>
  <si>
    <t>Je n'en ai pas.</t>
  </si>
  <si>
    <t>Je n'en ai pas besoin.
Je circule avec le bus et suis passagère de scooter.</t>
  </si>
  <si>
    <t>je n'aime pas ça</t>
  </si>
  <si>
    <t>pas utile</t>
  </si>
  <si>
    <t>pas besoin, il y a le vélo</t>
  </si>
  <si>
    <t>moins rapide qu'un vélo, énervant à stocker</t>
  </si>
  <si>
    <t>Je n'en ai pas l'utilité, je fais tout à pieds. Si jamais je devais me déplacer plus rapidement je crois que j'opterai plutot pour le vélo ou les rollers.</t>
  </si>
  <si>
    <t>Je me déplace à pied ou en roller.</t>
  </si>
  <si>
    <t>parce que je n'en ai pas et que je ne ressens pas le besoin d'en avoir une.</t>
  </si>
  <si>
    <t>parce que</t>
  </si>
  <si>
    <t>Pas pratique à transporter plié. Manque palpable de swagg.</t>
  </si>
  <si>
    <t>La classe version 22ème siècle</t>
  </si>
  <si>
    <t>Parce que je suis grand et que la plupart du temps je me tiens le dos courbé dessus. De plus, lorsque je fais de la trottinette je fais travailler qu'une seule jambe et je n'avance pas assez vite avec. Je préfère les rollers.</t>
  </si>
  <si>
    <t>Pour que les enfants en ballade avec leur parents puissent s'amuser</t>
  </si>
  <si>
    <t>Le rapport effort/vitesse me paraît faible, en tout cas très inférieur à celui du vélo. Et on n'y est pas mieux abrité de la pluie et de vent !
Par ailleurs, la trottinette me semble dangereuse sur la chaussée, et peu pratique sur le trottoir.</t>
  </si>
  <si>
    <t>Q1</t>
  </si>
  <si>
    <t>Q2</t>
  </si>
  <si>
    <t>Prix (€)</t>
  </si>
  <si>
    <t>Q1 (%)</t>
  </si>
  <si>
    <t>Q2 (%)</t>
  </si>
  <si>
    <t>Q1 cumulé croissant</t>
  </si>
  <si>
    <t>Q2 cumulé décroissant</t>
  </si>
  <si>
    <t>100-(Q1+Q2 cumulé)</t>
  </si>
  <si>
    <t>je n'en n'ai tout simplement pas et n'en ressent pas l'utilité</t>
  </si>
  <si>
    <t>Je n'en ai pas !</t>
  </si>
  <si>
    <t>J'ai un excellent vélo.</t>
  </si>
  <si>
    <t>FATIGUE</t>
  </si>
  <si>
    <t>peut être dangereux, je suis tombée et me suis fait très mal au crâne</t>
  </si>
  <si>
    <t>62 ans, plus assez agile ! Et l'arthrose, etc</t>
  </si>
  <si>
    <t>en utilisant les talons, c'est pô évident ^^</t>
  </si>
  <si>
    <t>Je vis à la campagne.</t>
  </si>
  <si>
    <t>Je n'en vois pas l'intérêt.</t>
  </si>
  <si>
    <t>je n'en ai pas eu l'occasion</t>
  </si>
  <si>
    <t>Je préfère les transports en commun</t>
  </si>
  <si>
    <t>pour reposer la jambe quand le trajet commence à être long ou tout simplement pour avoir d'autres sensations</t>
  </si>
  <si>
    <t>quand il pleut, ça glisse! et sur certains revêtements de sol</t>
  </si>
  <si>
    <t>j'ai passé l'âge de me faire mal (en tombant) et du ridicule</t>
  </si>
  <si>
    <t>Rapidité, Activité physique, Facilement transportable, Peu de cause de panne</t>
  </si>
  <si>
    <t>Pour relayer les muscles</t>
  </si>
  <si>
    <t>Non prévu dans l'espace public</t>
  </si>
  <si>
    <t>Majeur: j'utilise le vélo, beaucoup
Mineur: je n'ai pas de trottinette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</si>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</sst>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4" x14ac:knownFonts="1">
    <font>
      <sz val="10"/>
      <name val="Arial"/>
    </font>
    <font>
      <sz val="10"/>
      <name val="Arial"/>
    </font>
    <font>
      <b/>
      <sz val="10"/>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1" fillId="0" borderId="1"/>
  </cellStyleXfs>
  <cellXfs count="38">
    <xf numFmtId="0" fontId="0" fillId="0" borderId="0" xfId="0"/>
    <xf numFmtId="164" fontId="1" fillId="0" borderId="1" xfId="0" applyNumberFormat="1" applyFont="1" applyBorder="1" applyAlignment="1"/>
    <xf numFmtId="0" fontId="1" fillId="0" borderId="1" xfId="0" applyFont="1" applyBorder="1" applyAlignment="1"/>
    <xf numFmtId="0" fontId="0" fillId="0" borderId="1" xfId="0" applyFill="1" applyBorder="1"/>
    <xf numFmtId="0" fontId="0" fillId="0" borderId="18" xfId="0" applyFill="1" applyBorder="1"/>
    <xf numFmtId="0" fontId="0" fillId="0" borderId="8" xfId="0" applyFill="1" applyBorder="1"/>
    <xf numFmtId="0" fontId="0" fillId="0" borderId="0" xfId="0" applyFill="1"/>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1" xfId="0" applyFont="1" applyFill="1" applyBorder="1" applyAlignment="1"/>
    <xf numFmtId="0" fontId="1" fillId="0" borderId="12" xfId="0" applyFont="1" applyFill="1" applyBorder="1" applyAlignment="1"/>
    <xf numFmtId="0" fontId="0" fillId="0" borderId="13" xfId="0" applyFill="1" applyBorder="1"/>
    <xf numFmtId="10" fontId="0" fillId="0" borderId="13" xfId="1" applyNumberFormat="1" applyFont="1" applyFill="1" applyBorder="1"/>
    <xf numFmtId="10" fontId="0" fillId="0" borderId="13" xfId="0" applyNumberFormat="1" applyFill="1" applyBorder="1"/>
    <xf numFmtId="10" fontId="0" fillId="0" borderId="14" xfId="0" applyNumberFormat="1" applyFill="1" applyBorder="1"/>
    <xf numFmtId="0" fontId="1" fillId="0" borderId="6" xfId="0" applyFont="1" applyFill="1" applyBorder="1" applyAlignment="1"/>
    <xf numFmtId="0" fontId="0" fillId="0" borderId="2" xfId="0" applyFill="1" applyBorder="1"/>
    <xf numFmtId="10" fontId="0" fillId="0" borderId="2" xfId="1" applyNumberFormat="1" applyFont="1" applyFill="1" applyBorder="1"/>
    <xf numFmtId="10" fontId="0" fillId="0" borderId="2" xfId="0" applyNumberFormat="1" applyFill="1" applyBorder="1"/>
    <xf numFmtId="10" fontId="0" fillId="0" borderId="7" xfId="0" applyNumberFormat="1" applyFill="1" applyBorder="1"/>
    <xf numFmtId="0" fontId="1" fillId="0" borderId="15" xfId="0" applyFont="1" applyFill="1" applyBorder="1" applyAlignment="1"/>
    <xf numFmtId="0" fontId="0" fillId="0" borderId="16" xfId="0" applyFill="1" applyBorder="1"/>
    <xf numFmtId="10" fontId="0" fillId="0" borderId="16" xfId="1" applyNumberFormat="1" applyFont="1" applyFill="1" applyBorder="1"/>
    <xf numFmtId="10" fontId="0" fillId="0" borderId="16" xfId="0" applyNumberFormat="1" applyFill="1" applyBorder="1"/>
    <xf numFmtId="10" fontId="0" fillId="0" borderId="17" xfId="0" applyNumberFormat="1" applyFill="1" applyBorder="1"/>
    <xf numFmtId="0" fontId="2" fillId="0" borderId="9" xfId="0" applyFont="1" applyFill="1" applyBorder="1" applyAlignment="1">
      <alignment horizontal="center"/>
    </xf>
    <xf numFmtId="0" fontId="0" fillId="0" borderId="10" xfId="0" applyFill="1" applyBorder="1"/>
    <xf numFmtId="10" fontId="0" fillId="0" borderId="10" xfId="1" applyNumberFormat="1" applyFont="1" applyFill="1" applyBorder="1"/>
    <xf numFmtId="10" fontId="0" fillId="0" borderId="11" xfId="1" applyNumberFormat="1" applyFont="1" applyFill="1" applyBorder="1"/>
    <xf numFmtId="10" fontId="3" fillId="0" borderId="1" xfId="0" applyNumberFormat="1" applyFont="1" applyFill="1" applyBorder="1"/>
    <xf numFmtId="10" fontId="0" fillId="0" borderId="1" xfId="0" applyNumberFormat="1" applyFill="1" applyBorder="1"/>
    <xf numFmtId="10" fontId="0" fillId="0" borderId="1" xfId="1" applyNumberFormat="1" applyFont="1" applyFill="1" applyBorder="1"/>
    <xf numFmtId="0" fontId="0" fillId="2" borderId="3" xfId="0" applyFill="1" applyBorder="1" applyAlignment="1">
      <alignment vertical="center" wrapText="1"/>
    </xf>
    <xf numFmtId="0" fontId="0" fillId="2" borderId="5" xfId="0" applyFill="1" applyBorder="1" applyAlignment="1">
      <alignment wrapText="1"/>
    </xf>
    <xf numFmtId="10" fontId="3" fillId="0" borderId="7" xfId="0" applyNumberFormat="1" applyFont="1" applyFill="1" applyBorder="1"/>
    <xf numFmtId="10" fontId="0" fillId="0" borderId="0" xfId="0" applyNumberFormat="1" applyFill="1"/>
  </cellXfs>
  <cellStyles count="3">
    <cellStyle name="Normal" xfId="0" builtinId="0"/>
    <cellStyle name="Normal 2" xfId="2" xr:uid="{00000000-0005-0000-0000-000001000000}"/>
    <cellStyle name="Pourcentage" xfId="1" builtinId="5"/>
  </cellStyles>
  <dxfs count="2">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211"/>
  <sheetViews>
    <sheetView workbookViewId="0">
      <pane ySplit="1" topLeftCell="A2" activePane="bottomLeft" state="frozen"/>
      <selection pane="bottomLeft" sqref="A1:XFD1048576"/>
    </sheetView>
  </sheetViews>
  <sheetFormatPr baseColWidth="10" defaultColWidth="14.42578125" defaultRowHeight="15.75" customHeight="1" x14ac:dyDescent="0.2"/>
  <cols>
    <col min="1" max="5" width="21.5703125" customWidth="1"/>
    <col min="6" max="6" width="59.5703125" customWidth="1"/>
    <col min="7" max="9" width="21.5703125" customWidth="1"/>
    <col min="10" max="10" width="40.85546875" customWidth="1"/>
    <col min="11" max="11" width="21.5703125" customWidth="1"/>
    <col min="12" max="12" width="55.42578125" customWidth="1"/>
    <col min="13" max="13" width="75.7109375" customWidth="1"/>
    <col min="14" max="14" width="59" customWidth="1"/>
    <col min="15" max="15" width="21.5703125" customWidth="1"/>
    <col min="16" max="16" width="57.7109375" customWidth="1"/>
    <col min="17" max="17" width="55.85546875" customWidth="1"/>
    <col min="18" max="19" width="21.5703125" customWidth="1"/>
    <col min="20" max="20" width="34.5703125" customWidth="1"/>
    <col min="21" max="25" width="21.5703125" customWidth="1"/>
    <col min="26" max="26" width="36.140625" customWidth="1"/>
    <col min="27" max="33" width="21.5703125" customWidth="1"/>
    <col min="34" max="34" width="33" customWidth="1"/>
  </cols>
  <sheetData>
    <row r="1" spans="1:34" ht="15.75" customHeight="1"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10</v>
      </c>
      <c r="V1" t="s">
        <v>11</v>
      </c>
      <c r="W1" t="s">
        <v>12</v>
      </c>
      <c r="X1" t="s">
        <v>13</v>
      </c>
      <c r="Y1" t="s">
        <v>20</v>
      </c>
      <c r="Z1" t="s">
        <v>21</v>
      </c>
      <c r="AA1" t="s">
        <v>16</v>
      </c>
      <c r="AB1" t="s">
        <v>17</v>
      </c>
      <c r="AC1" t="s">
        <v>22</v>
      </c>
      <c r="AD1" t="s">
        <v>23</v>
      </c>
      <c r="AE1" t="s">
        <v>24</v>
      </c>
      <c r="AF1" t="s">
        <v>24</v>
      </c>
      <c r="AG1" t="s">
        <v>25</v>
      </c>
      <c r="AH1" t="s">
        <v>26</v>
      </c>
    </row>
    <row r="2" spans="1:34" ht="15.75" customHeight="1" x14ac:dyDescent="0.2">
      <c r="A2" s="1">
        <v>42018.467644988428</v>
      </c>
      <c r="B2" s="2" t="s">
        <v>27</v>
      </c>
      <c r="C2" s="2" t="s">
        <v>28</v>
      </c>
      <c r="D2" s="2" t="s">
        <v>29</v>
      </c>
      <c r="E2" s="2">
        <v>60</v>
      </c>
      <c r="F2" s="2">
        <v>14</v>
      </c>
      <c r="G2" s="2" t="s">
        <v>27</v>
      </c>
      <c r="H2" s="2" t="s">
        <v>30</v>
      </c>
      <c r="I2" s="2" t="s">
        <v>31</v>
      </c>
      <c r="K2" s="2" t="s">
        <v>32</v>
      </c>
      <c r="L2" s="2">
        <v>3</v>
      </c>
      <c r="M2" s="2">
        <v>2</v>
      </c>
      <c r="N2" s="2">
        <v>1</v>
      </c>
      <c r="O2" s="2" t="s">
        <v>31</v>
      </c>
      <c r="Q2" s="2">
        <v>0</v>
      </c>
      <c r="R2" s="2">
        <v>0</v>
      </c>
      <c r="S2" s="2" t="s">
        <v>33</v>
      </c>
      <c r="AD2" s="2">
        <v>42</v>
      </c>
      <c r="AE2" s="2" t="s">
        <v>34</v>
      </c>
      <c r="AF2" s="2" t="s">
        <v>35</v>
      </c>
      <c r="AG2" s="2" t="s">
        <v>36</v>
      </c>
      <c r="AH2" s="2" t="s">
        <v>27</v>
      </c>
    </row>
    <row r="3" spans="1:34" ht="15.75" hidden="1" customHeight="1" x14ac:dyDescent="0.2">
      <c r="A3" s="1">
        <v>42018.495747442132</v>
      </c>
      <c r="B3" s="2" t="s">
        <v>27</v>
      </c>
      <c r="C3" s="2" t="s">
        <v>37</v>
      </c>
      <c r="D3" s="2" t="s">
        <v>38</v>
      </c>
      <c r="E3" s="2">
        <v>120</v>
      </c>
      <c r="F3" s="2">
        <v>10</v>
      </c>
      <c r="G3" s="2" t="s">
        <v>27</v>
      </c>
      <c r="H3" s="2" t="s">
        <v>39</v>
      </c>
      <c r="I3" s="2" t="s">
        <v>27</v>
      </c>
      <c r="J3" s="2" t="s">
        <v>40</v>
      </c>
      <c r="K3" s="2" t="s">
        <v>41</v>
      </c>
      <c r="L3" s="2">
        <v>3</v>
      </c>
      <c r="M3" s="2">
        <v>1</v>
      </c>
      <c r="N3" s="2">
        <v>2</v>
      </c>
      <c r="O3" s="2" t="s">
        <v>27</v>
      </c>
      <c r="P3" s="2" t="s">
        <v>42</v>
      </c>
      <c r="Q3" s="2">
        <v>150</v>
      </c>
      <c r="R3" s="2">
        <v>50</v>
      </c>
      <c r="S3" s="2" t="s">
        <v>43</v>
      </c>
      <c r="AD3" s="2">
        <v>35</v>
      </c>
      <c r="AE3" s="2" t="s">
        <v>34</v>
      </c>
      <c r="AF3" s="2" t="s">
        <v>44</v>
      </c>
      <c r="AG3" s="2" t="s">
        <v>36</v>
      </c>
      <c r="AH3" s="2" t="s">
        <v>27</v>
      </c>
    </row>
    <row r="4" spans="1:34" ht="15.75" hidden="1" customHeight="1" x14ac:dyDescent="0.2">
      <c r="A4" s="1">
        <v>42018.561009155092</v>
      </c>
      <c r="B4" s="2" t="s">
        <v>27</v>
      </c>
      <c r="C4" s="2" t="s">
        <v>28</v>
      </c>
      <c r="D4" s="2" t="s">
        <v>45</v>
      </c>
      <c r="E4" s="2">
        <v>60</v>
      </c>
      <c r="F4" s="2">
        <v>40</v>
      </c>
      <c r="G4" s="2" t="s">
        <v>27</v>
      </c>
      <c r="H4" s="2" t="s">
        <v>46</v>
      </c>
      <c r="I4" s="2" t="s">
        <v>27</v>
      </c>
      <c r="J4" s="2" t="s">
        <v>47</v>
      </c>
      <c r="K4" s="2" t="s">
        <v>48</v>
      </c>
      <c r="L4" s="2">
        <v>3</v>
      </c>
      <c r="M4" s="2">
        <v>1</v>
      </c>
      <c r="N4" s="2">
        <v>2</v>
      </c>
      <c r="O4" s="2" t="s">
        <v>31</v>
      </c>
      <c r="Q4" s="2">
        <v>500</v>
      </c>
      <c r="R4" s="2">
        <v>200</v>
      </c>
      <c r="S4" s="2" t="s">
        <v>43</v>
      </c>
      <c r="AD4" s="2">
        <v>47</v>
      </c>
      <c r="AE4" s="2" t="s">
        <v>34</v>
      </c>
      <c r="AF4" s="2" t="s">
        <v>44</v>
      </c>
      <c r="AG4" s="2" t="s">
        <v>49</v>
      </c>
      <c r="AH4" s="2" t="s">
        <v>27</v>
      </c>
    </row>
    <row r="5" spans="1:34" ht="15.75" hidden="1" customHeight="1" x14ac:dyDescent="0.2">
      <c r="A5" s="1">
        <v>42018.593098263889</v>
      </c>
      <c r="B5" s="2" t="s">
        <v>27</v>
      </c>
      <c r="C5" s="2" t="s">
        <v>28</v>
      </c>
      <c r="D5" s="2" t="s">
        <v>29</v>
      </c>
      <c r="E5" s="2">
        <v>110</v>
      </c>
      <c r="F5" s="2">
        <v>2</v>
      </c>
      <c r="G5" s="2" t="s">
        <v>27</v>
      </c>
      <c r="H5" s="2" t="s">
        <v>50</v>
      </c>
      <c r="I5" s="2" t="s">
        <v>27</v>
      </c>
      <c r="J5" s="2" t="s">
        <v>51</v>
      </c>
      <c r="K5" s="2" t="s">
        <v>32</v>
      </c>
      <c r="L5" s="2">
        <v>2</v>
      </c>
      <c r="M5" s="2">
        <v>1</v>
      </c>
      <c r="N5" s="2">
        <v>3</v>
      </c>
      <c r="O5" s="2" t="s">
        <v>31</v>
      </c>
      <c r="Q5" s="2">
        <v>2</v>
      </c>
      <c r="R5" s="2">
        <v>2</v>
      </c>
      <c r="S5" s="2" t="s">
        <v>33</v>
      </c>
      <c r="AD5" s="2">
        <v>50</v>
      </c>
      <c r="AE5" s="2" t="s">
        <v>34</v>
      </c>
      <c r="AF5" s="2" t="s">
        <v>44</v>
      </c>
      <c r="AG5" s="2" t="s">
        <v>49</v>
      </c>
      <c r="AH5" s="2" t="s">
        <v>31</v>
      </c>
    </row>
    <row r="6" spans="1:34" ht="15.75" customHeight="1" x14ac:dyDescent="0.2">
      <c r="A6" s="1">
        <v>42018.649704328702</v>
      </c>
      <c r="B6" s="2" t="s">
        <v>27</v>
      </c>
      <c r="C6" s="2" t="s">
        <v>52</v>
      </c>
      <c r="D6" s="2" t="s">
        <v>53</v>
      </c>
      <c r="E6" s="2">
        <v>30</v>
      </c>
      <c r="F6" s="2">
        <v>20</v>
      </c>
      <c r="G6" s="2" t="s">
        <v>27</v>
      </c>
      <c r="H6" s="2" t="s">
        <v>54</v>
      </c>
      <c r="I6" s="2" t="s">
        <v>27</v>
      </c>
      <c r="J6" s="2" t="s">
        <v>55</v>
      </c>
      <c r="K6" s="2" t="s">
        <v>48</v>
      </c>
      <c r="L6" s="2">
        <v>3</v>
      </c>
      <c r="M6" s="2">
        <v>2</v>
      </c>
      <c r="N6" s="2">
        <v>1</v>
      </c>
      <c r="O6" s="2" t="s">
        <v>27</v>
      </c>
      <c r="P6" s="2" t="s">
        <v>56</v>
      </c>
      <c r="Q6" s="2">
        <v>300</v>
      </c>
      <c r="R6" s="2">
        <v>100</v>
      </c>
      <c r="S6" s="2" t="s">
        <v>57</v>
      </c>
      <c r="AD6" s="2">
        <v>57</v>
      </c>
      <c r="AE6" s="2" t="s">
        <v>34</v>
      </c>
      <c r="AF6" s="2" t="s">
        <v>35</v>
      </c>
      <c r="AG6" s="2" t="s">
        <v>36</v>
      </c>
      <c r="AH6" s="2" t="s">
        <v>27</v>
      </c>
    </row>
    <row r="7" spans="1:34" ht="15.75" customHeight="1" x14ac:dyDescent="0.2">
      <c r="A7" s="1">
        <v>42018.750537141204</v>
      </c>
      <c r="B7" s="2" t="s">
        <v>27</v>
      </c>
      <c r="C7" s="2" t="s">
        <v>58</v>
      </c>
      <c r="D7" s="2" t="s">
        <v>59</v>
      </c>
      <c r="E7" s="2">
        <v>5</v>
      </c>
      <c r="F7" s="2">
        <v>5</v>
      </c>
      <c r="G7" s="2" t="s">
        <v>27</v>
      </c>
      <c r="H7" s="2" t="s">
        <v>60</v>
      </c>
      <c r="I7" s="2" t="s">
        <v>27</v>
      </c>
      <c r="J7" s="2" t="s">
        <v>61</v>
      </c>
      <c r="K7" s="2" t="s">
        <v>41</v>
      </c>
      <c r="L7" s="2">
        <v>2</v>
      </c>
      <c r="M7" s="2">
        <v>1</v>
      </c>
      <c r="N7" s="2">
        <v>3</v>
      </c>
      <c r="O7" s="2" t="s">
        <v>31</v>
      </c>
      <c r="Q7" s="2">
        <v>10</v>
      </c>
      <c r="R7" s="2">
        <v>3</v>
      </c>
      <c r="S7" s="2" t="s">
        <v>62</v>
      </c>
      <c r="AD7" s="2">
        <v>21</v>
      </c>
      <c r="AE7" s="2" t="s">
        <v>34</v>
      </c>
      <c r="AF7" s="2" t="s">
        <v>63</v>
      </c>
      <c r="AG7" s="2" t="s">
        <v>36</v>
      </c>
      <c r="AH7" s="2" t="s">
        <v>27</v>
      </c>
    </row>
    <row r="8" spans="1:34" ht="15.75" hidden="1" customHeight="1" x14ac:dyDescent="0.2">
      <c r="A8" s="1">
        <v>42018.907336724536</v>
      </c>
      <c r="B8" s="2" t="s">
        <v>27</v>
      </c>
      <c r="C8" s="2" t="s">
        <v>28</v>
      </c>
      <c r="D8" s="2" t="s">
        <v>29</v>
      </c>
      <c r="E8" s="2">
        <v>90</v>
      </c>
      <c r="F8" s="2">
        <v>12</v>
      </c>
      <c r="G8" s="2" t="s">
        <v>27</v>
      </c>
      <c r="H8" s="2" t="s">
        <v>64</v>
      </c>
      <c r="I8" s="2" t="s">
        <v>31</v>
      </c>
      <c r="K8" s="2" t="s">
        <v>32</v>
      </c>
      <c r="L8" s="2">
        <v>1</v>
      </c>
      <c r="M8" s="2">
        <v>2</v>
      </c>
      <c r="N8" s="2">
        <v>3</v>
      </c>
      <c r="O8" s="2" t="s">
        <v>27</v>
      </c>
      <c r="P8" s="2" t="s">
        <v>65</v>
      </c>
      <c r="Q8" s="2">
        <v>0</v>
      </c>
      <c r="R8" s="2">
        <v>-1</v>
      </c>
      <c r="S8" s="2" t="s">
        <v>33</v>
      </c>
      <c r="AD8" s="2">
        <v>52</v>
      </c>
      <c r="AE8" s="2" t="s">
        <v>34</v>
      </c>
      <c r="AF8" s="2" t="s">
        <v>35</v>
      </c>
      <c r="AG8" s="2" t="s">
        <v>49</v>
      </c>
      <c r="AH8" s="2" t="s">
        <v>27</v>
      </c>
    </row>
    <row r="9" spans="1:34" ht="15.75" hidden="1" customHeight="1" x14ac:dyDescent="0.2">
      <c r="A9" s="1">
        <v>42019.050195937503</v>
      </c>
      <c r="B9" s="2" t="s">
        <v>27</v>
      </c>
      <c r="C9" s="2" t="s">
        <v>66</v>
      </c>
      <c r="D9" s="2" t="s">
        <v>38</v>
      </c>
      <c r="E9" s="2">
        <v>30</v>
      </c>
      <c r="F9" s="2">
        <v>15</v>
      </c>
      <c r="G9" s="2" t="s">
        <v>27</v>
      </c>
      <c r="H9" s="2" t="s">
        <v>67</v>
      </c>
      <c r="I9" s="2" t="s">
        <v>27</v>
      </c>
      <c r="J9" s="2" t="s">
        <v>68</v>
      </c>
      <c r="K9" s="2" t="s">
        <v>32</v>
      </c>
      <c r="L9" s="2">
        <v>1</v>
      </c>
      <c r="M9" s="2">
        <v>3</v>
      </c>
      <c r="N9" s="2">
        <v>2</v>
      </c>
      <c r="O9" s="2" t="s">
        <v>31</v>
      </c>
      <c r="Q9" s="2">
        <v>15</v>
      </c>
      <c r="R9" s="2">
        <v>7</v>
      </c>
      <c r="S9" s="2" t="s">
        <v>62</v>
      </c>
      <c r="AD9" s="2">
        <v>47</v>
      </c>
      <c r="AE9" s="2" t="s">
        <v>69</v>
      </c>
      <c r="AF9" s="2" t="s">
        <v>70</v>
      </c>
      <c r="AG9" s="2" t="s">
        <v>36</v>
      </c>
      <c r="AH9" s="2" t="s">
        <v>27</v>
      </c>
    </row>
    <row r="10" spans="1:34" ht="15.75" hidden="1" customHeight="1" x14ac:dyDescent="0.2">
      <c r="A10" s="1">
        <v>42019.440322812494</v>
      </c>
      <c r="B10" s="2" t="s">
        <v>31</v>
      </c>
      <c r="T10" s="2" t="s">
        <v>71</v>
      </c>
      <c r="U10" s="2" t="s">
        <v>41</v>
      </c>
      <c r="V10" s="2">
        <v>3</v>
      </c>
      <c r="W10" s="2">
        <v>2</v>
      </c>
      <c r="X10" s="2">
        <v>1</v>
      </c>
      <c r="Y10" s="2" t="s">
        <v>31</v>
      </c>
      <c r="AA10" s="2">
        <v>50</v>
      </c>
      <c r="AB10" s="2">
        <v>20</v>
      </c>
      <c r="AC10" s="2" t="s">
        <v>62</v>
      </c>
      <c r="AD10" s="2">
        <v>29</v>
      </c>
      <c r="AE10" s="2" t="s">
        <v>69</v>
      </c>
      <c r="AF10" s="2" t="s">
        <v>44</v>
      </c>
      <c r="AG10" s="2" t="s">
        <v>36</v>
      </c>
      <c r="AH10" s="2" t="s">
        <v>27</v>
      </c>
    </row>
    <row r="11" spans="1:34" ht="15.75" hidden="1" customHeight="1" x14ac:dyDescent="0.2">
      <c r="A11" s="1">
        <v>42019.458391770837</v>
      </c>
      <c r="B11" s="2" t="s">
        <v>31</v>
      </c>
      <c r="T11" s="2" t="s">
        <v>72</v>
      </c>
      <c r="U11" s="2" t="s">
        <v>41</v>
      </c>
      <c r="V11" s="2">
        <v>1</v>
      </c>
      <c r="W11" s="2">
        <v>3</v>
      </c>
      <c r="X11" s="2">
        <v>2</v>
      </c>
      <c r="Y11" s="2" t="s">
        <v>31</v>
      </c>
      <c r="AA11" s="2">
        <v>30</v>
      </c>
      <c r="AB11" s="2">
        <v>10</v>
      </c>
      <c r="AC11" s="2" t="s">
        <v>62</v>
      </c>
      <c r="AD11" s="2">
        <v>32</v>
      </c>
      <c r="AE11" s="2" t="s">
        <v>34</v>
      </c>
      <c r="AF11" s="2" t="s">
        <v>35</v>
      </c>
      <c r="AG11" s="2" t="s">
        <v>36</v>
      </c>
      <c r="AH11" s="2" t="s">
        <v>27</v>
      </c>
    </row>
    <row r="12" spans="1:34" ht="15.75" customHeight="1" x14ac:dyDescent="0.2">
      <c r="A12" s="1">
        <v>42019.47205300926</v>
      </c>
      <c r="B12" s="2" t="s">
        <v>27</v>
      </c>
      <c r="C12" s="2" t="s">
        <v>73</v>
      </c>
      <c r="D12" s="2" t="s">
        <v>59</v>
      </c>
      <c r="E12" s="2">
        <v>5</v>
      </c>
      <c r="F12" s="2">
        <v>3</v>
      </c>
      <c r="G12" s="2" t="s">
        <v>31</v>
      </c>
      <c r="I12" s="2" t="s">
        <v>31</v>
      </c>
      <c r="K12" s="2" t="s">
        <v>41</v>
      </c>
      <c r="L12" s="2">
        <v>1</v>
      </c>
      <c r="M12" s="2">
        <v>3</v>
      </c>
      <c r="N12" s="2">
        <v>2</v>
      </c>
      <c r="O12" s="2" t="s">
        <v>31</v>
      </c>
      <c r="Q12" s="2">
        <v>15</v>
      </c>
      <c r="R12" s="2">
        <v>10</v>
      </c>
      <c r="S12" s="2" t="s">
        <v>43</v>
      </c>
      <c r="AD12" s="2">
        <v>60</v>
      </c>
      <c r="AE12" s="2" t="s">
        <v>34</v>
      </c>
      <c r="AF12" s="2" t="s">
        <v>35</v>
      </c>
      <c r="AG12" s="2" t="s">
        <v>36</v>
      </c>
      <c r="AH12" s="2" t="s">
        <v>27</v>
      </c>
    </row>
    <row r="13" spans="1:34" ht="15.75" hidden="1" customHeight="1" x14ac:dyDescent="0.2">
      <c r="A13" s="1">
        <v>42019.473792662036</v>
      </c>
      <c r="B13" s="2" t="s">
        <v>31</v>
      </c>
      <c r="T13" s="2" t="s">
        <v>74</v>
      </c>
      <c r="U13" s="2" t="s">
        <v>75</v>
      </c>
      <c r="V13" s="2">
        <v>2</v>
      </c>
      <c r="W13" s="2">
        <v>1</v>
      </c>
      <c r="X13" s="2">
        <v>3</v>
      </c>
      <c r="Y13" s="2" t="s">
        <v>27</v>
      </c>
      <c r="Z13" s="2" t="s">
        <v>76</v>
      </c>
      <c r="AA13" s="2">
        <v>70</v>
      </c>
      <c r="AB13" s="2">
        <v>1</v>
      </c>
      <c r="AC13" s="2" t="s">
        <v>62</v>
      </c>
      <c r="AD13" s="2">
        <v>38</v>
      </c>
      <c r="AE13" s="2" t="s">
        <v>69</v>
      </c>
      <c r="AF13" s="2" t="s">
        <v>44</v>
      </c>
      <c r="AG13" s="2" t="s">
        <v>36</v>
      </c>
      <c r="AH13" s="2" t="s">
        <v>27</v>
      </c>
    </row>
    <row r="14" spans="1:34" ht="15.75" hidden="1" customHeight="1" x14ac:dyDescent="0.2">
      <c r="A14" s="1">
        <v>42019.488468553245</v>
      </c>
      <c r="B14" s="2" t="s">
        <v>31</v>
      </c>
      <c r="T14" s="2" t="s">
        <v>77</v>
      </c>
      <c r="U14" s="2" t="s">
        <v>41</v>
      </c>
      <c r="V14" s="2">
        <v>2</v>
      </c>
      <c r="W14" s="2">
        <v>1</v>
      </c>
      <c r="X14" s="2">
        <v>3</v>
      </c>
      <c r="Y14" s="2" t="s">
        <v>31</v>
      </c>
      <c r="AA14" s="2">
        <v>150</v>
      </c>
      <c r="AB14" s="2">
        <v>75</v>
      </c>
      <c r="AC14" s="2" t="s">
        <v>43</v>
      </c>
      <c r="AD14" s="2">
        <v>54</v>
      </c>
      <c r="AE14" s="2" t="s">
        <v>34</v>
      </c>
      <c r="AF14" s="2" t="s">
        <v>78</v>
      </c>
      <c r="AG14" s="2" t="s">
        <v>49</v>
      </c>
      <c r="AH14" s="2" t="s">
        <v>27</v>
      </c>
    </row>
    <row r="15" spans="1:34" ht="15.75" hidden="1" customHeight="1" x14ac:dyDescent="0.2">
      <c r="A15" s="1">
        <v>42019.492434826388</v>
      </c>
      <c r="B15" s="2" t="s">
        <v>31</v>
      </c>
      <c r="T15" s="2" t="s">
        <v>79</v>
      </c>
      <c r="U15" s="2" t="s">
        <v>41</v>
      </c>
      <c r="V15" s="2">
        <v>3</v>
      </c>
      <c r="W15" s="2">
        <v>1</v>
      </c>
      <c r="X15" s="2">
        <v>2</v>
      </c>
      <c r="Y15" s="2" t="s">
        <v>31</v>
      </c>
      <c r="AA15" s="2">
        <v>70</v>
      </c>
      <c r="AB15" s="2">
        <v>10</v>
      </c>
      <c r="AC15" s="2" t="s">
        <v>62</v>
      </c>
      <c r="AD15" s="2">
        <v>56</v>
      </c>
      <c r="AE15" s="2" t="s">
        <v>69</v>
      </c>
      <c r="AF15" s="2" t="s">
        <v>44</v>
      </c>
      <c r="AG15" s="2" t="s">
        <v>36</v>
      </c>
      <c r="AH15" s="2" t="s">
        <v>27</v>
      </c>
    </row>
    <row r="16" spans="1:34" ht="15.75" hidden="1" customHeight="1" x14ac:dyDescent="0.2">
      <c r="A16" s="1">
        <v>42019.537237222226</v>
      </c>
      <c r="B16" s="2" t="s">
        <v>31</v>
      </c>
      <c r="T16" s="2" t="s">
        <v>80</v>
      </c>
      <c r="U16" s="2" t="s">
        <v>75</v>
      </c>
      <c r="V16" s="2">
        <v>3</v>
      </c>
      <c r="W16" s="2">
        <v>1</v>
      </c>
      <c r="X16" s="2">
        <v>2</v>
      </c>
      <c r="Y16" s="2" t="s">
        <v>31</v>
      </c>
      <c r="AA16" s="2">
        <v>200</v>
      </c>
      <c r="AB16" s="2">
        <v>50</v>
      </c>
      <c r="AC16" s="2" t="s">
        <v>33</v>
      </c>
      <c r="AD16" s="2">
        <v>25</v>
      </c>
      <c r="AE16" s="2" t="s">
        <v>69</v>
      </c>
      <c r="AF16" s="2" t="s">
        <v>35</v>
      </c>
      <c r="AG16" s="2" t="s">
        <v>49</v>
      </c>
      <c r="AH16" s="2" t="s">
        <v>27</v>
      </c>
    </row>
    <row r="17" spans="1:34" ht="15.75" hidden="1" customHeight="1" x14ac:dyDescent="0.2">
      <c r="A17" s="1">
        <v>42019.565645219904</v>
      </c>
      <c r="B17" s="2" t="s">
        <v>31</v>
      </c>
      <c r="T17" s="2" t="s">
        <v>81</v>
      </c>
      <c r="U17" s="2" t="s">
        <v>75</v>
      </c>
      <c r="V17" s="2">
        <v>3</v>
      </c>
      <c r="W17" s="2">
        <v>1</v>
      </c>
      <c r="X17" s="2">
        <v>2</v>
      </c>
      <c r="Y17" s="2" t="s">
        <v>31</v>
      </c>
      <c r="AA17" s="2">
        <v>40</v>
      </c>
      <c r="AB17" s="2">
        <v>5</v>
      </c>
      <c r="AC17" s="2" t="s">
        <v>33</v>
      </c>
      <c r="AD17" s="2">
        <v>29</v>
      </c>
      <c r="AE17" s="2" t="s">
        <v>69</v>
      </c>
      <c r="AF17" s="2" t="s">
        <v>35</v>
      </c>
      <c r="AG17" s="2" t="s">
        <v>36</v>
      </c>
      <c r="AH17" s="2" t="s">
        <v>27</v>
      </c>
    </row>
    <row r="18" spans="1:34" ht="15.75" hidden="1" customHeight="1" x14ac:dyDescent="0.2">
      <c r="A18" s="1">
        <v>42019.716737800918</v>
      </c>
      <c r="B18" s="2" t="s">
        <v>31</v>
      </c>
      <c r="T18" s="2" t="s">
        <v>82</v>
      </c>
      <c r="U18" s="2" t="s">
        <v>48</v>
      </c>
      <c r="V18" s="2">
        <v>1</v>
      </c>
      <c r="W18" s="2">
        <v>2</v>
      </c>
      <c r="X18" s="2">
        <v>3</v>
      </c>
      <c r="Y18" s="2" t="s">
        <v>31</v>
      </c>
      <c r="AA18" s="2">
        <v>20</v>
      </c>
      <c r="AB18" s="2">
        <v>5</v>
      </c>
      <c r="AC18" s="2" t="s">
        <v>43</v>
      </c>
      <c r="AD18" s="2">
        <v>25</v>
      </c>
      <c r="AE18" s="2" t="s">
        <v>34</v>
      </c>
      <c r="AF18" s="2" t="s">
        <v>63</v>
      </c>
      <c r="AG18" s="2" t="s">
        <v>36</v>
      </c>
      <c r="AH18" s="2" t="s">
        <v>27</v>
      </c>
    </row>
    <row r="19" spans="1:34" ht="15.75" hidden="1" customHeight="1" x14ac:dyDescent="0.2">
      <c r="A19" s="1">
        <v>42019.820709050931</v>
      </c>
      <c r="B19" s="2" t="s">
        <v>31</v>
      </c>
      <c r="T19" s="2" t="s">
        <v>83</v>
      </c>
      <c r="U19" s="2" t="s">
        <v>41</v>
      </c>
      <c r="V19" s="2">
        <v>3</v>
      </c>
      <c r="W19" s="2">
        <v>2</v>
      </c>
      <c r="X19" s="2">
        <v>1</v>
      </c>
      <c r="Y19" s="2" t="s">
        <v>31</v>
      </c>
      <c r="AA19" s="2">
        <v>40</v>
      </c>
      <c r="AB19" s="2">
        <v>15</v>
      </c>
      <c r="AC19" s="2" t="s">
        <v>62</v>
      </c>
      <c r="AD19" s="2">
        <v>59</v>
      </c>
      <c r="AE19" s="2" t="s">
        <v>69</v>
      </c>
      <c r="AF19" s="2" t="s">
        <v>35</v>
      </c>
      <c r="AG19" s="2" t="s">
        <v>36</v>
      </c>
      <c r="AH19" s="2" t="s">
        <v>27</v>
      </c>
    </row>
    <row r="20" spans="1:34" ht="15.75" hidden="1" customHeight="1" x14ac:dyDescent="0.2">
      <c r="A20" s="1">
        <v>42019.87782390046</v>
      </c>
      <c r="B20" s="2" t="s">
        <v>31</v>
      </c>
      <c r="T20" s="2" t="s">
        <v>84</v>
      </c>
      <c r="U20" s="2" t="s">
        <v>75</v>
      </c>
      <c r="V20" s="2">
        <v>3</v>
      </c>
      <c r="W20" s="2">
        <v>1</v>
      </c>
      <c r="X20" s="2">
        <v>2</v>
      </c>
      <c r="Y20" s="2" t="s">
        <v>31</v>
      </c>
      <c r="AA20" s="2">
        <v>25</v>
      </c>
      <c r="AB20" s="2">
        <v>10</v>
      </c>
      <c r="AC20" s="2" t="s">
        <v>33</v>
      </c>
      <c r="AD20" s="2">
        <v>38</v>
      </c>
      <c r="AE20" s="2" t="s">
        <v>69</v>
      </c>
      <c r="AF20" s="2" t="s">
        <v>35</v>
      </c>
      <c r="AG20" s="2" t="s">
        <v>36</v>
      </c>
      <c r="AH20" s="2" t="s">
        <v>27</v>
      </c>
    </row>
    <row r="21" spans="1:34" ht="15.75" hidden="1" customHeight="1" x14ac:dyDescent="0.2">
      <c r="A21" s="1">
        <v>42019.969477800929</v>
      </c>
      <c r="B21" s="2" t="s">
        <v>31</v>
      </c>
      <c r="T21" s="2" t="s">
        <v>85</v>
      </c>
      <c r="U21" s="2" t="s">
        <v>41</v>
      </c>
      <c r="V21" s="2">
        <v>1</v>
      </c>
      <c r="W21" s="2">
        <v>3</v>
      </c>
      <c r="X21" s="2">
        <v>2</v>
      </c>
      <c r="Y21" s="2" t="s">
        <v>31</v>
      </c>
      <c r="AA21" s="2">
        <v>50</v>
      </c>
      <c r="AB21" s="2">
        <v>20</v>
      </c>
      <c r="AC21" s="2" t="s">
        <v>62</v>
      </c>
      <c r="AD21" s="2">
        <v>30</v>
      </c>
      <c r="AE21" s="2" t="s">
        <v>69</v>
      </c>
      <c r="AF21" s="2" t="s">
        <v>44</v>
      </c>
      <c r="AG21" s="2" t="s">
        <v>49</v>
      </c>
      <c r="AH21" s="2" t="s">
        <v>27</v>
      </c>
    </row>
    <row r="22" spans="1:34" ht="15.75" hidden="1" customHeight="1" x14ac:dyDescent="0.2">
      <c r="A22" s="1">
        <v>42020.037356180554</v>
      </c>
      <c r="B22" s="2" t="s">
        <v>27</v>
      </c>
      <c r="C22" s="2" t="s">
        <v>86</v>
      </c>
      <c r="D22" s="2" t="s">
        <v>45</v>
      </c>
      <c r="E22" s="2">
        <v>250</v>
      </c>
      <c r="F22" s="2">
        <v>20</v>
      </c>
      <c r="G22" s="2" t="s">
        <v>27</v>
      </c>
      <c r="H22" s="2" t="s">
        <v>87</v>
      </c>
      <c r="I22" s="2" t="s">
        <v>31</v>
      </c>
      <c r="K22" s="2" t="s">
        <v>48</v>
      </c>
      <c r="L22" s="2">
        <v>3</v>
      </c>
      <c r="M22" s="2">
        <v>1</v>
      </c>
      <c r="N22" s="2">
        <v>2</v>
      </c>
      <c r="O22" s="2" t="s">
        <v>27</v>
      </c>
      <c r="P22" s="2" t="s">
        <v>88</v>
      </c>
      <c r="Q22" s="2">
        <v>1000</v>
      </c>
      <c r="R22" s="2">
        <v>250</v>
      </c>
      <c r="S22" s="2" t="s">
        <v>57</v>
      </c>
      <c r="AD22" s="2">
        <v>72</v>
      </c>
      <c r="AE22" s="2" t="s">
        <v>34</v>
      </c>
      <c r="AF22" s="2" t="s">
        <v>89</v>
      </c>
      <c r="AG22" s="2" t="s">
        <v>36</v>
      </c>
      <c r="AH22" s="2" t="s">
        <v>27</v>
      </c>
    </row>
    <row r="23" spans="1:34" ht="15.75" customHeight="1" x14ac:dyDescent="0.2">
      <c r="A23" s="1">
        <v>42020.351748275461</v>
      </c>
      <c r="B23" s="2" t="s">
        <v>27</v>
      </c>
      <c r="C23" s="2" t="s">
        <v>58</v>
      </c>
      <c r="D23" s="2" t="s">
        <v>59</v>
      </c>
      <c r="E23" s="2">
        <v>5</v>
      </c>
      <c r="F23" s="2">
        <v>6</v>
      </c>
      <c r="G23" s="2" t="s">
        <v>31</v>
      </c>
      <c r="I23" s="2" t="s">
        <v>31</v>
      </c>
      <c r="K23" s="2" t="s">
        <v>32</v>
      </c>
      <c r="L23" s="2">
        <v>2</v>
      </c>
      <c r="M23" s="2">
        <v>3</v>
      </c>
      <c r="N23" s="2">
        <v>1</v>
      </c>
      <c r="O23" s="2" t="s">
        <v>31</v>
      </c>
      <c r="Q23" s="2">
        <v>0</v>
      </c>
      <c r="R23" s="2">
        <v>0</v>
      </c>
      <c r="S23" s="2" t="s">
        <v>62</v>
      </c>
      <c r="AD23" s="2">
        <v>50</v>
      </c>
      <c r="AE23" s="2" t="s">
        <v>34</v>
      </c>
      <c r="AF23" s="2" t="s">
        <v>35</v>
      </c>
      <c r="AG23" s="2" t="s">
        <v>36</v>
      </c>
      <c r="AH23" s="2" t="s">
        <v>27</v>
      </c>
    </row>
    <row r="24" spans="1:34" ht="15.75" hidden="1" customHeight="1" x14ac:dyDescent="0.2">
      <c r="A24" s="1">
        <v>42020.364555868058</v>
      </c>
      <c r="B24" s="2" t="s">
        <v>31</v>
      </c>
      <c r="T24" s="2" t="s">
        <v>90</v>
      </c>
      <c r="U24" s="2" t="s">
        <v>41</v>
      </c>
      <c r="V24" s="2">
        <v>3</v>
      </c>
      <c r="W24" s="2">
        <v>1</v>
      </c>
      <c r="X24" s="2">
        <v>2</v>
      </c>
      <c r="Y24" s="2" t="s">
        <v>31</v>
      </c>
      <c r="AA24" s="2">
        <v>50</v>
      </c>
      <c r="AB24" s="2">
        <v>10</v>
      </c>
      <c r="AC24" s="2" t="s">
        <v>62</v>
      </c>
      <c r="AD24" s="2">
        <v>72</v>
      </c>
      <c r="AE24" s="2" t="s">
        <v>34</v>
      </c>
      <c r="AF24" s="2" t="s">
        <v>35</v>
      </c>
      <c r="AG24" s="2" t="s">
        <v>36</v>
      </c>
      <c r="AH24" s="2" t="s">
        <v>31</v>
      </c>
    </row>
    <row r="25" spans="1:34" ht="15.75" hidden="1" customHeight="1" x14ac:dyDescent="0.2">
      <c r="A25" s="1">
        <v>42020.388984305559</v>
      </c>
      <c r="B25" s="2" t="s">
        <v>31</v>
      </c>
      <c r="T25" s="2" t="s">
        <v>91</v>
      </c>
      <c r="U25" s="2" t="s">
        <v>75</v>
      </c>
      <c r="V25" s="2">
        <v>3</v>
      </c>
      <c r="W25" s="2">
        <v>1</v>
      </c>
      <c r="X25" s="2">
        <v>2</v>
      </c>
      <c r="Y25" s="2" t="s">
        <v>31</v>
      </c>
      <c r="AA25" s="2">
        <v>50</v>
      </c>
      <c r="AB25" s="2">
        <v>20</v>
      </c>
      <c r="AC25" s="2" t="s">
        <v>62</v>
      </c>
      <c r="AD25" s="2">
        <v>23</v>
      </c>
      <c r="AE25" s="2" t="s">
        <v>34</v>
      </c>
      <c r="AF25" s="2" t="s">
        <v>35</v>
      </c>
      <c r="AG25" s="2" t="s">
        <v>36</v>
      </c>
      <c r="AH25" s="2" t="s">
        <v>27</v>
      </c>
    </row>
    <row r="26" spans="1:34" ht="12.75" x14ac:dyDescent="0.2">
      <c r="A26" s="1">
        <v>42020.409265011578</v>
      </c>
      <c r="B26" s="2" t="s">
        <v>27</v>
      </c>
      <c r="C26" s="2" t="s">
        <v>28</v>
      </c>
      <c r="D26" s="2" t="s">
        <v>92</v>
      </c>
      <c r="E26" s="2">
        <v>30</v>
      </c>
      <c r="F26" s="2">
        <v>3</v>
      </c>
      <c r="G26" s="2" t="s">
        <v>27</v>
      </c>
      <c r="H26" s="2" t="s">
        <v>93</v>
      </c>
      <c r="I26" s="2" t="s">
        <v>31</v>
      </c>
      <c r="K26" s="2" t="s">
        <v>41</v>
      </c>
      <c r="L26" s="2">
        <v>2</v>
      </c>
      <c r="M26" s="2">
        <v>3</v>
      </c>
      <c r="N26" s="2">
        <v>1</v>
      </c>
      <c r="O26" s="2" t="s">
        <v>31</v>
      </c>
      <c r="Q26" s="2">
        <v>20</v>
      </c>
      <c r="R26" s="2">
        <v>15</v>
      </c>
      <c r="S26" s="2" t="s">
        <v>62</v>
      </c>
      <c r="AD26" s="2">
        <v>40</v>
      </c>
      <c r="AE26" s="2" t="s">
        <v>69</v>
      </c>
      <c r="AF26" s="2" t="s">
        <v>35</v>
      </c>
      <c r="AG26" s="2" t="s">
        <v>36</v>
      </c>
      <c r="AH26" s="2" t="s">
        <v>27</v>
      </c>
    </row>
    <row r="27" spans="1:34" ht="12.75" hidden="1" x14ac:dyDescent="0.2">
      <c r="A27" s="1">
        <v>42020.43925210648</v>
      </c>
      <c r="B27" s="2" t="s">
        <v>31</v>
      </c>
      <c r="T27" s="2" t="s">
        <v>94</v>
      </c>
      <c r="U27" s="2" t="s">
        <v>75</v>
      </c>
      <c r="V27" s="2">
        <v>3</v>
      </c>
      <c r="W27" s="2">
        <v>1</v>
      </c>
      <c r="X27" s="2">
        <v>2</v>
      </c>
      <c r="Y27" s="2" t="s">
        <v>31</v>
      </c>
      <c r="AA27" s="2">
        <v>30</v>
      </c>
      <c r="AB27" s="2">
        <v>10</v>
      </c>
      <c r="AC27" s="2" t="s">
        <v>62</v>
      </c>
      <c r="AD27" s="2">
        <v>45</v>
      </c>
      <c r="AE27" s="2" t="s">
        <v>69</v>
      </c>
      <c r="AF27" s="2" t="s">
        <v>35</v>
      </c>
      <c r="AG27" s="2" t="s">
        <v>36</v>
      </c>
      <c r="AH27" s="2" t="s">
        <v>27</v>
      </c>
    </row>
    <row r="28" spans="1:34" ht="12.75" hidden="1" x14ac:dyDescent="0.2">
      <c r="A28" s="1">
        <v>42020.485074629629</v>
      </c>
      <c r="B28" s="2" t="s">
        <v>31</v>
      </c>
      <c r="T28" s="2" t="s">
        <v>95</v>
      </c>
      <c r="U28" s="2" t="s">
        <v>32</v>
      </c>
      <c r="V28" s="2">
        <v>3</v>
      </c>
      <c r="W28" s="2">
        <v>2</v>
      </c>
      <c r="X28" s="2">
        <v>1</v>
      </c>
      <c r="Y28" s="2" t="s">
        <v>31</v>
      </c>
      <c r="AA28" s="2">
        <v>1</v>
      </c>
      <c r="AB28" s="2">
        <v>0</v>
      </c>
      <c r="AC28" s="2" t="s">
        <v>33</v>
      </c>
      <c r="AD28" s="2">
        <v>42</v>
      </c>
      <c r="AE28" s="2" t="s">
        <v>34</v>
      </c>
      <c r="AF28" s="2" t="s">
        <v>44</v>
      </c>
      <c r="AG28" s="2" t="s">
        <v>36</v>
      </c>
      <c r="AH28" s="2" t="s">
        <v>27</v>
      </c>
    </row>
    <row r="29" spans="1:34" ht="12.75" hidden="1" x14ac:dyDescent="0.2">
      <c r="A29" s="1">
        <v>42020.537484097222</v>
      </c>
      <c r="B29" s="2" t="s">
        <v>27</v>
      </c>
      <c r="C29" s="2" t="s">
        <v>96</v>
      </c>
      <c r="D29" s="2" t="s">
        <v>53</v>
      </c>
      <c r="E29" s="2">
        <v>5</v>
      </c>
      <c r="F29" s="2">
        <v>1</v>
      </c>
      <c r="G29" s="2" t="s">
        <v>27</v>
      </c>
      <c r="H29" s="2" t="s">
        <v>97</v>
      </c>
      <c r="I29" s="2" t="s">
        <v>27</v>
      </c>
      <c r="J29" s="2" t="s">
        <v>98</v>
      </c>
      <c r="K29" s="2" t="s">
        <v>41</v>
      </c>
      <c r="L29" s="2">
        <v>3</v>
      </c>
      <c r="M29" s="2">
        <v>1</v>
      </c>
      <c r="N29" s="2">
        <v>2</v>
      </c>
      <c r="O29" s="2" t="s">
        <v>31</v>
      </c>
      <c r="Q29" s="2">
        <v>40</v>
      </c>
      <c r="R29" s="2">
        <v>10</v>
      </c>
      <c r="S29" s="2" t="s">
        <v>43</v>
      </c>
      <c r="AD29" s="2">
        <v>48</v>
      </c>
      <c r="AE29" s="2" t="s">
        <v>34</v>
      </c>
      <c r="AF29" s="2" t="s">
        <v>99</v>
      </c>
      <c r="AG29" s="2" t="s">
        <v>36</v>
      </c>
      <c r="AH29" s="2" t="s">
        <v>27</v>
      </c>
    </row>
    <row r="30" spans="1:34" ht="12.75" hidden="1" x14ac:dyDescent="0.2">
      <c r="A30" s="1">
        <v>42020.59565048611</v>
      </c>
      <c r="B30" s="2" t="s">
        <v>31</v>
      </c>
      <c r="T30" s="2" t="s">
        <v>100</v>
      </c>
      <c r="U30" s="2" t="s">
        <v>41</v>
      </c>
      <c r="V30" s="2">
        <v>3</v>
      </c>
      <c r="W30" s="2">
        <v>2</v>
      </c>
      <c r="X30" s="2">
        <v>1</v>
      </c>
      <c r="Y30" s="2" t="s">
        <v>31</v>
      </c>
      <c r="AA30" s="2">
        <v>100</v>
      </c>
      <c r="AB30" s="2">
        <v>25</v>
      </c>
      <c r="AC30" s="2" t="s">
        <v>33</v>
      </c>
      <c r="AD30" s="2">
        <v>50</v>
      </c>
      <c r="AE30" s="2" t="s">
        <v>69</v>
      </c>
      <c r="AF30" s="2" t="s">
        <v>35</v>
      </c>
      <c r="AG30" s="2" t="s">
        <v>49</v>
      </c>
      <c r="AH30" s="2" t="s">
        <v>27</v>
      </c>
    </row>
    <row r="31" spans="1:34" ht="12.75" hidden="1" x14ac:dyDescent="0.2">
      <c r="A31" s="1">
        <v>42020.599474143513</v>
      </c>
      <c r="B31" s="2" t="s">
        <v>31</v>
      </c>
      <c r="T31" s="2" t="s">
        <v>101</v>
      </c>
      <c r="U31" s="2" t="s">
        <v>41</v>
      </c>
      <c r="V31" s="2">
        <v>3</v>
      </c>
      <c r="W31" s="2">
        <v>2</v>
      </c>
      <c r="X31" s="2">
        <v>1</v>
      </c>
      <c r="Y31" s="2" t="s">
        <v>31</v>
      </c>
      <c r="AA31" s="2">
        <v>100</v>
      </c>
      <c r="AB31" s="2">
        <v>20</v>
      </c>
      <c r="AC31" s="2" t="s">
        <v>43</v>
      </c>
      <c r="AD31" s="2">
        <v>32</v>
      </c>
      <c r="AE31" s="2" t="s">
        <v>69</v>
      </c>
      <c r="AF31" s="2" t="s">
        <v>44</v>
      </c>
      <c r="AG31" s="2" t="s">
        <v>36</v>
      </c>
      <c r="AH31" s="2" t="s">
        <v>27</v>
      </c>
    </row>
    <row r="32" spans="1:34" ht="12.75" hidden="1" x14ac:dyDescent="0.2">
      <c r="A32" s="1">
        <v>42020.605735289348</v>
      </c>
      <c r="B32" s="2" t="s">
        <v>31</v>
      </c>
      <c r="T32" s="2" t="s">
        <v>102</v>
      </c>
      <c r="U32" s="2" t="s">
        <v>41</v>
      </c>
      <c r="V32" s="2">
        <v>2</v>
      </c>
      <c r="W32" s="2">
        <v>3</v>
      </c>
      <c r="X32" s="2">
        <v>1</v>
      </c>
      <c r="Y32" s="2" t="s">
        <v>31</v>
      </c>
      <c r="AA32" s="2">
        <v>15</v>
      </c>
      <c r="AB32" s="2">
        <v>-10</v>
      </c>
      <c r="AC32" s="2" t="s">
        <v>33</v>
      </c>
      <c r="AD32" s="2">
        <v>51</v>
      </c>
      <c r="AE32" s="2" t="s">
        <v>34</v>
      </c>
      <c r="AF32" s="2" t="s">
        <v>99</v>
      </c>
      <c r="AG32" s="2" t="s">
        <v>36</v>
      </c>
      <c r="AH32" s="2" t="s">
        <v>31</v>
      </c>
    </row>
    <row r="33" spans="1:34" ht="12.75" hidden="1" x14ac:dyDescent="0.2">
      <c r="A33" s="1">
        <v>42020.63907665509</v>
      </c>
      <c r="B33" s="2" t="s">
        <v>31</v>
      </c>
      <c r="T33" s="2" t="s">
        <v>103</v>
      </c>
      <c r="U33" s="2" t="s">
        <v>41</v>
      </c>
      <c r="V33" s="2">
        <v>3</v>
      </c>
      <c r="W33" s="2">
        <v>1</v>
      </c>
      <c r="X33" s="2">
        <v>2</v>
      </c>
      <c r="Y33" s="2" t="s">
        <v>31</v>
      </c>
      <c r="AA33" s="2">
        <v>35</v>
      </c>
      <c r="AB33" s="2">
        <v>15</v>
      </c>
      <c r="AC33" s="2" t="s">
        <v>57</v>
      </c>
      <c r="AD33" s="2">
        <v>21</v>
      </c>
      <c r="AE33" s="2" t="s">
        <v>34</v>
      </c>
      <c r="AF33" s="2" t="s">
        <v>44</v>
      </c>
      <c r="AG33" s="2" t="s">
        <v>49</v>
      </c>
      <c r="AH33" s="2" t="s">
        <v>27</v>
      </c>
    </row>
    <row r="34" spans="1:34" ht="12.75" hidden="1" x14ac:dyDescent="0.2">
      <c r="A34" s="1">
        <v>42020.645810208334</v>
      </c>
      <c r="B34" s="2" t="s">
        <v>31</v>
      </c>
      <c r="T34" s="2" t="s">
        <v>104</v>
      </c>
      <c r="U34" s="2" t="s">
        <v>75</v>
      </c>
      <c r="V34" s="2">
        <v>1</v>
      </c>
      <c r="W34" s="2">
        <v>3</v>
      </c>
      <c r="X34" s="2">
        <v>2</v>
      </c>
      <c r="Y34" s="2" t="s">
        <v>31</v>
      </c>
      <c r="AA34" s="2">
        <v>200</v>
      </c>
      <c r="AB34" s="2">
        <v>20</v>
      </c>
      <c r="AC34" s="2" t="s">
        <v>43</v>
      </c>
      <c r="AD34" s="2">
        <v>59</v>
      </c>
      <c r="AE34" s="2" t="s">
        <v>34</v>
      </c>
      <c r="AF34" s="2" t="s">
        <v>35</v>
      </c>
      <c r="AG34" s="2" t="s">
        <v>36</v>
      </c>
      <c r="AH34" s="2" t="s">
        <v>27</v>
      </c>
    </row>
    <row r="35" spans="1:34" ht="12.75" hidden="1" x14ac:dyDescent="0.2">
      <c r="A35" s="1">
        <v>42020.646526585653</v>
      </c>
      <c r="B35" s="2" t="s">
        <v>31</v>
      </c>
      <c r="T35" s="2" t="s">
        <v>105</v>
      </c>
      <c r="U35" s="2" t="s">
        <v>48</v>
      </c>
      <c r="V35" s="2">
        <v>2</v>
      </c>
      <c r="W35" s="2">
        <v>3</v>
      </c>
      <c r="X35" s="2">
        <v>1</v>
      </c>
      <c r="Y35" s="2" t="s">
        <v>31</v>
      </c>
      <c r="AA35" s="2">
        <v>100</v>
      </c>
      <c r="AB35" s="2">
        <v>20</v>
      </c>
      <c r="AC35" s="2" t="s">
        <v>62</v>
      </c>
      <c r="AD35" s="2">
        <v>22</v>
      </c>
      <c r="AE35" s="2" t="s">
        <v>69</v>
      </c>
      <c r="AF35" s="2" t="s">
        <v>63</v>
      </c>
      <c r="AG35" s="2" t="s">
        <v>36</v>
      </c>
      <c r="AH35" s="2" t="s">
        <v>27</v>
      </c>
    </row>
    <row r="36" spans="1:34" ht="12.75" hidden="1" x14ac:dyDescent="0.2">
      <c r="A36" s="1">
        <v>42020.662536944445</v>
      </c>
      <c r="B36" s="2" t="s">
        <v>31</v>
      </c>
      <c r="T36" s="2" t="s">
        <v>106</v>
      </c>
      <c r="U36" s="2" t="s">
        <v>75</v>
      </c>
      <c r="V36" s="2">
        <v>1</v>
      </c>
      <c r="W36" s="2">
        <v>3</v>
      </c>
      <c r="X36" s="2">
        <v>2</v>
      </c>
      <c r="Y36" s="2" t="s">
        <v>31</v>
      </c>
      <c r="AA36" s="2">
        <v>30</v>
      </c>
      <c r="AB36" s="2">
        <v>10</v>
      </c>
      <c r="AC36" s="2" t="s">
        <v>62</v>
      </c>
      <c r="AD36" s="2">
        <v>24</v>
      </c>
      <c r="AE36" s="2" t="s">
        <v>34</v>
      </c>
      <c r="AF36" s="2" t="s">
        <v>63</v>
      </c>
      <c r="AG36" s="2" t="s">
        <v>36</v>
      </c>
      <c r="AH36" s="2" t="s">
        <v>27</v>
      </c>
    </row>
    <row r="37" spans="1:34" ht="12.75" hidden="1" x14ac:dyDescent="0.2">
      <c r="A37" s="1">
        <v>42020.668676064815</v>
      </c>
      <c r="B37" s="2" t="s">
        <v>31</v>
      </c>
      <c r="T37" s="2" t="s">
        <v>107</v>
      </c>
      <c r="U37" s="2" t="s">
        <v>75</v>
      </c>
      <c r="V37" s="2">
        <v>1</v>
      </c>
      <c r="W37" s="2">
        <v>2</v>
      </c>
      <c r="X37" s="2">
        <v>3</v>
      </c>
      <c r="Y37" s="2" t="s">
        <v>31</v>
      </c>
      <c r="AA37" s="2">
        <v>20</v>
      </c>
      <c r="AB37" s="2">
        <v>10</v>
      </c>
      <c r="AC37" s="2" t="s">
        <v>62</v>
      </c>
      <c r="AD37" s="2">
        <v>21</v>
      </c>
      <c r="AE37" s="2" t="s">
        <v>34</v>
      </c>
      <c r="AF37" s="2" t="s">
        <v>63</v>
      </c>
      <c r="AG37" s="2" t="s">
        <v>36</v>
      </c>
      <c r="AH37" s="2" t="s">
        <v>27</v>
      </c>
    </row>
    <row r="38" spans="1:34" ht="12.75" x14ac:dyDescent="0.2">
      <c r="A38" s="1">
        <v>42020.670067870378</v>
      </c>
      <c r="B38" s="2" t="s">
        <v>27</v>
      </c>
      <c r="C38" s="2" t="s">
        <v>58</v>
      </c>
      <c r="D38" s="2" t="s">
        <v>59</v>
      </c>
      <c r="E38" s="2">
        <v>20</v>
      </c>
      <c r="F38" s="2">
        <v>5</v>
      </c>
      <c r="G38" s="2" t="s">
        <v>31</v>
      </c>
      <c r="I38" s="2" t="s">
        <v>31</v>
      </c>
      <c r="K38" s="2" t="s">
        <v>41</v>
      </c>
      <c r="L38" s="2">
        <v>1</v>
      </c>
      <c r="M38" s="2">
        <v>2</v>
      </c>
      <c r="N38" s="2">
        <v>3</v>
      </c>
      <c r="O38" s="2" t="s">
        <v>31</v>
      </c>
      <c r="Q38" s="2">
        <v>50</v>
      </c>
      <c r="R38" s="2">
        <v>10</v>
      </c>
      <c r="S38" s="2" t="s">
        <v>43</v>
      </c>
      <c r="AD38" s="2">
        <v>21</v>
      </c>
      <c r="AE38" s="2" t="s">
        <v>34</v>
      </c>
      <c r="AF38" s="2" t="s">
        <v>63</v>
      </c>
      <c r="AG38" s="2" t="s">
        <v>36</v>
      </c>
      <c r="AH38" s="2" t="s">
        <v>27</v>
      </c>
    </row>
    <row r="39" spans="1:34" ht="12.75" hidden="1" x14ac:dyDescent="0.2">
      <c r="A39" s="1">
        <v>42020.705950532414</v>
      </c>
      <c r="B39" s="2" t="s">
        <v>31</v>
      </c>
      <c r="T39" s="2" t="s">
        <v>108</v>
      </c>
      <c r="U39" s="2" t="s">
        <v>41</v>
      </c>
      <c r="V39" s="2">
        <v>2</v>
      </c>
      <c r="W39" s="2">
        <v>3</v>
      </c>
      <c r="X39" s="2">
        <v>1</v>
      </c>
      <c r="Y39" s="2" t="s">
        <v>31</v>
      </c>
      <c r="AA39" s="2">
        <v>10</v>
      </c>
      <c r="AB39" s="2">
        <v>3</v>
      </c>
      <c r="AC39" s="2" t="s">
        <v>43</v>
      </c>
      <c r="AD39" s="2">
        <v>64</v>
      </c>
      <c r="AE39" s="2" t="s">
        <v>34</v>
      </c>
      <c r="AF39" s="2" t="s">
        <v>99</v>
      </c>
      <c r="AG39" s="2" t="s">
        <v>36</v>
      </c>
      <c r="AH39" s="2" t="s">
        <v>27</v>
      </c>
    </row>
    <row r="40" spans="1:34" ht="12.75" x14ac:dyDescent="0.2">
      <c r="A40" s="1">
        <v>42020.742094756941</v>
      </c>
      <c r="B40" s="2" t="s">
        <v>27</v>
      </c>
      <c r="C40" s="2" t="s">
        <v>109</v>
      </c>
      <c r="D40" s="2" t="s">
        <v>59</v>
      </c>
      <c r="E40" s="2">
        <v>15</v>
      </c>
      <c r="F40" s="2">
        <v>10</v>
      </c>
      <c r="G40" s="2" t="s">
        <v>31</v>
      </c>
      <c r="I40" s="2" t="s">
        <v>27</v>
      </c>
      <c r="J40" s="2" t="s">
        <v>110</v>
      </c>
      <c r="K40" s="2" t="s">
        <v>41</v>
      </c>
      <c r="L40" s="2">
        <v>2</v>
      </c>
      <c r="M40" s="2">
        <v>3</v>
      </c>
      <c r="N40" s="2">
        <v>1</v>
      </c>
      <c r="O40" s="2" t="s">
        <v>31</v>
      </c>
      <c r="Q40" s="2">
        <v>10</v>
      </c>
      <c r="R40" s="2">
        <v>5</v>
      </c>
      <c r="S40" s="2" t="s">
        <v>43</v>
      </c>
      <c r="AD40" s="2">
        <v>46</v>
      </c>
      <c r="AE40" s="2" t="s">
        <v>69</v>
      </c>
      <c r="AF40" s="2" t="s">
        <v>35</v>
      </c>
      <c r="AG40" s="2" t="s">
        <v>36</v>
      </c>
      <c r="AH40" s="2" t="s">
        <v>27</v>
      </c>
    </row>
    <row r="41" spans="1:34" ht="12.75" hidden="1" x14ac:dyDescent="0.2">
      <c r="A41" s="1">
        <v>42020.743984930559</v>
      </c>
      <c r="B41" s="2" t="s">
        <v>31</v>
      </c>
      <c r="T41" s="2" t="s">
        <v>111</v>
      </c>
      <c r="U41" s="2" t="s">
        <v>41</v>
      </c>
      <c r="V41" s="2">
        <v>2</v>
      </c>
      <c r="W41" s="2">
        <v>3</v>
      </c>
      <c r="X41" s="2">
        <v>1</v>
      </c>
      <c r="Y41" s="2" t="s">
        <v>31</v>
      </c>
      <c r="AA41" s="2">
        <v>30</v>
      </c>
      <c r="AB41" s="2">
        <v>10</v>
      </c>
      <c r="AC41" s="2" t="s">
        <v>62</v>
      </c>
      <c r="AD41" s="2">
        <v>21</v>
      </c>
      <c r="AE41" s="2" t="s">
        <v>34</v>
      </c>
      <c r="AF41" s="2" t="s">
        <v>63</v>
      </c>
      <c r="AG41" s="2" t="s">
        <v>36</v>
      </c>
      <c r="AH41" s="2" t="s">
        <v>27</v>
      </c>
    </row>
    <row r="42" spans="1:34" ht="12.75" hidden="1" x14ac:dyDescent="0.2">
      <c r="A42" s="1">
        <v>42020.758230983789</v>
      </c>
      <c r="B42" s="2" t="s">
        <v>31</v>
      </c>
      <c r="T42" s="2" t="s">
        <v>112</v>
      </c>
      <c r="U42" s="2" t="s">
        <v>41</v>
      </c>
      <c r="V42" s="2">
        <v>1</v>
      </c>
      <c r="W42" s="2">
        <v>2</v>
      </c>
      <c r="X42" s="2">
        <v>3</v>
      </c>
      <c r="Y42" s="2" t="s">
        <v>27</v>
      </c>
      <c r="Z42" s="2" t="s">
        <v>113</v>
      </c>
      <c r="AA42" s="2">
        <v>90</v>
      </c>
      <c r="AB42" s="2">
        <v>30</v>
      </c>
      <c r="AC42" s="2" t="s">
        <v>62</v>
      </c>
      <c r="AD42" s="2">
        <v>21</v>
      </c>
      <c r="AE42" s="2" t="s">
        <v>69</v>
      </c>
      <c r="AF42" s="2" t="s">
        <v>63</v>
      </c>
      <c r="AG42" s="2" t="s">
        <v>36</v>
      </c>
      <c r="AH42" s="2" t="s">
        <v>27</v>
      </c>
    </row>
    <row r="43" spans="1:34" ht="12.75" hidden="1" x14ac:dyDescent="0.2">
      <c r="A43" s="1">
        <v>42020.770942418982</v>
      </c>
      <c r="B43" s="2" t="s">
        <v>31</v>
      </c>
      <c r="T43" s="2" t="s">
        <v>114</v>
      </c>
      <c r="U43" s="2" t="s">
        <v>48</v>
      </c>
      <c r="V43" s="2">
        <v>2</v>
      </c>
      <c r="W43" s="2">
        <v>1</v>
      </c>
      <c r="X43" s="2">
        <v>3</v>
      </c>
      <c r="Y43" s="2" t="s">
        <v>31</v>
      </c>
      <c r="AA43" s="2">
        <v>20</v>
      </c>
      <c r="AB43" s="2">
        <v>6</v>
      </c>
      <c r="AC43" s="2" t="s">
        <v>43</v>
      </c>
      <c r="AD43" s="2">
        <v>22</v>
      </c>
      <c r="AE43" s="2" t="s">
        <v>69</v>
      </c>
      <c r="AF43" s="2" t="s">
        <v>63</v>
      </c>
      <c r="AG43" s="2" t="s">
        <v>36</v>
      </c>
      <c r="AH43" s="2" t="s">
        <v>27</v>
      </c>
    </row>
    <row r="44" spans="1:34" ht="12.75" hidden="1" x14ac:dyDescent="0.2">
      <c r="A44" s="1">
        <v>42020.831566273147</v>
      </c>
      <c r="B44" s="2" t="s">
        <v>31</v>
      </c>
      <c r="T44" s="2" t="s">
        <v>115</v>
      </c>
      <c r="U44" s="2" t="s">
        <v>41</v>
      </c>
      <c r="V44" s="2">
        <v>1</v>
      </c>
      <c r="W44" s="2">
        <v>3</v>
      </c>
      <c r="X44" s="2">
        <v>2</v>
      </c>
      <c r="Y44" s="2" t="s">
        <v>31</v>
      </c>
      <c r="AA44" s="2">
        <v>40</v>
      </c>
      <c r="AB44" s="2">
        <v>15</v>
      </c>
      <c r="AC44" s="2" t="s">
        <v>62</v>
      </c>
      <c r="AD44" s="2">
        <v>21</v>
      </c>
      <c r="AE44" s="2" t="s">
        <v>69</v>
      </c>
      <c r="AF44" s="2" t="s">
        <v>63</v>
      </c>
      <c r="AG44" s="2" t="s">
        <v>36</v>
      </c>
      <c r="AH44" s="2" t="s">
        <v>27</v>
      </c>
    </row>
    <row r="45" spans="1:34" ht="12.75" hidden="1" x14ac:dyDescent="0.2">
      <c r="A45" s="1">
        <v>42020.842475474536</v>
      </c>
      <c r="B45" s="2" t="s">
        <v>27</v>
      </c>
      <c r="C45" s="2" t="s">
        <v>116</v>
      </c>
      <c r="D45" s="2" t="s">
        <v>92</v>
      </c>
      <c r="E45" s="2">
        <v>60</v>
      </c>
      <c r="F45" s="2">
        <v>1</v>
      </c>
      <c r="G45" s="2" t="s">
        <v>31</v>
      </c>
      <c r="I45" s="2" t="s">
        <v>31</v>
      </c>
      <c r="K45" s="2" t="s">
        <v>41</v>
      </c>
      <c r="L45" s="2">
        <v>2</v>
      </c>
      <c r="M45" s="2">
        <v>1</v>
      </c>
      <c r="N45" s="2">
        <v>3</v>
      </c>
      <c r="O45" s="2" t="s">
        <v>31</v>
      </c>
      <c r="Q45" s="2">
        <v>30</v>
      </c>
      <c r="R45" s="2">
        <v>5</v>
      </c>
      <c r="S45" s="2" t="s">
        <v>57</v>
      </c>
      <c r="AD45" s="2">
        <v>21</v>
      </c>
      <c r="AE45" s="2" t="s">
        <v>34</v>
      </c>
      <c r="AF45" s="2" t="s">
        <v>44</v>
      </c>
      <c r="AG45" s="2" t="s">
        <v>49</v>
      </c>
      <c r="AH45" s="2" t="s">
        <v>27</v>
      </c>
    </row>
    <row r="46" spans="1:34" ht="12.75" hidden="1" x14ac:dyDescent="0.2">
      <c r="A46" s="1">
        <v>42020.848805162037</v>
      </c>
      <c r="B46" s="2" t="s">
        <v>27</v>
      </c>
      <c r="C46" s="2" t="s">
        <v>117</v>
      </c>
      <c r="D46" s="2" t="s">
        <v>59</v>
      </c>
      <c r="E46" s="2">
        <v>10</v>
      </c>
      <c r="F46" s="2">
        <v>8</v>
      </c>
      <c r="G46" s="2" t="s">
        <v>31</v>
      </c>
      <c r="I46" s="2" t="s">
        <v>31</v>
      </c>
      <c r="K46" s="2" t="s">
        <v>41</v>
      </c>
      <c r="L46" s="2">
        <v>3</v>
      </c>
      <c r="M46" s="2">
        <v>1</v>
      </c>
      <c r="N46" s="2">
        <v>2</v>
      </c>
      <c r="O46" s="2" t="s">
        <v>31</v>
      </c>
      <c r="Q46" s="2">
        <v>30</v>
      </c>
      <c r="R46" s="2">
        <v>15</v>
      </c>
      <c r="S46" s="2" t="s">
        <v>43</v>
      </c>
      <c r="AD46" s="2">
        <v>14</v>
      </c>
      <c r="AE46" s="2" t="s">
        <v>69</v>
      </c>
      <c r="AF46" s="2" t="s">
        <v>89</v>
      </c>
      <c r="AG46" s="2" t="s">
        <v>36</v>
      </c>
      <c r="AH46" s="2" t="s">
        <v>27</v>
      </c>
    </row>
    <row r="47" spans="1:34" ht="12.75" hidden="1" x14ac:dyDescent="0.2">
      <c r="A47" s="1">
        <v>42021.358392430549</v>
      </c>
      <c r="B47" s="2" t="s">
        <v>31</v>
      </c>
      <c r="T47" s="2" t="s">
        <v>118</v>
      </c>
      <c r="U47" s="2" t="s">
        <v>41</v>
      </c>
      <c r="V47" s="2">
        <v>1</v>
      </c>
      <c r="W47" s="2">
        <v>3</v>
      </c>
      <c r="X47" s="2">
        <v>2</v>
      </c>
      <c r="Y47" s="2" t="s">
        <v>27</v>
      </c>
      <c r="Z47" s="2" t="s">
        <v>119</v>
      </c>
      <c r="AA47" s="2">
        <v>100</v>
      </c>
      <c r="AB47" s="2">
        <v>40</v>
      </c>
      <c r="AC47" s="2" t="s">
        <v>43</v>
      </c>
      <c r="AD47" s="2">
        <v>44</v>
      </c>
      <c r="AE47" s="2" t="s">
        <v>69</v>
      </c>
      <c r="AF47" s="2" t="s">
        <v>78</v>
      </c>
      <c r="AG47" s="2" t="s">
        <v>36</v>
      </c>
      <c r="AH47" s="2" t="s">
        <v>27</v>
      </c>
    </row>
    <row r="48" spans="1:34" ht="12.75" x14ac:dyDescent="0.2">
      <c r="A48" s="1">
        <v>42021.380603194448</v>
      </c>
      <c r="B48" s="2" t="s">
        <v>27</v>
      </c>
      <c r="C48" s="2" t="s">
        <v>120</v>
      </c>
      <c r="D48" s="2" t="s">
        <v>59</v>
      </c>
      <c r="E48" s="2">
        <v>15</v>
      </c>
      <c r="F48" s="2">
        <v>20</v>
      </c>
      <c r="G48" s="2" t="s">
        <v>31</v>
      </c>
      <c r="I48" s="2" t="s">
        <v>31</v>
      </c>
      <c r="K48" s="2" t="s">
        <v>32</v>
      </c>
      <c r="L48" s="2">
        <v>2</v>
      </c>
      <c r="M48" s="2">
        <v>1</v>
      </c>
      <c r="N48" s="2">
        <v>3</v>
      </c>
      <c r="O48" s="2" t="s">
        <v>31</v>
      </c>
      <c r="Q48" s="2">
        <v>20</v>
      </c>
      <c r="R48" s="2">
        <v>15</v>
      </c>
      <c r="S48" s="2" t="s">
        <v>33</v>
      </c>
      <c r="AD48" s="2">
        <v>35</v>
      </c>
      <c r="AE48" s="2" t="s">
        <v>34</v>
      </c>
      <c r="AF48" s="2" t="s">
        <v>35</v>
      </c>
      <c r="AG48" s="2" t="s">
        <v>36</v>
      </c>
      <c r="AH48" s="2" t="s">
        <v>27</v>
      </c>
    </row>
    <row r="49" spans="1:34" ht="12.75" x14ac:dyDescent="0.2">
      <c r="A49" s="1">
        <v>42021.426890763891</v>
      </c>
      <c r="B49" s="2" t="s">
        <v>27</v>
      </c>
      <c r="C49" s="2" t="s">
        <v>117</v>
      </c>
      <c r="D49" s="2" t="s">
        <v>59</v>
      </c>
      <c r="E49" s="2">
        <v>15</v>
      </c>
      <c r="F49" s="2">
        <v>5</v>
      </c>
      <c r="G49" s="2" t="s">
        <v>27</v>
      </c>
      <c r="H49" s="2" t="s">
        <v>121</v>
      </c>
      <c r="I49" s="2" t="s">
        <v>27</v>
      </c>
      <c r="J49" s="2" t="s">
        <v>122</v>
      </c>
      <c r="K49" s="2" t="s">
        <v>41</v>
      </c>
      <c r="L49" s="2">
        <v>3</v>
      </c>
      <c r="M49" s="2">
        <v>1</v>
      </c>
      <c r="N49" s="2">
        <v>2</v>
      </c>
      <c r="O49" s="2" t="s">
        <v>31</v>
      </c>
      <c r="Q49" s="2">
        <v>30</v>
      </c>
      <c r="R49" s="2">
        <v>10</v>
      </c>
      <c r="S49" s="2" t="s">
        <v>43</v>
      </c>
      <c r="AD49" s="2">
        <v>29</v>
      </c>
      <c r="AE49" s="2" t="s">
        <v>69</v>
      </c>
      <c r="AF49" s="2" t="s">
        <v>35</v>
      </c>
      <c r="AG49" s="2" t="s">
        <v>36</v>
      </c>
      <c r="AH49" s="2" t="s">
        <v>27</v>
      </c>
    </row>
    <row r="50" spans="1:34" ht="12.75" hidden="1" x14ac:dyDescent="0.2">
      <c r="A50" s="1">
        <v>42021.746071307869</v>
      </c>
      <c r="B50" s="2" t="s">
        <v>31</v>
      </c>
      <c r="T50" s="2" t="s">
        <v>123</v>
      </c>
      <c r="U50" s="2" t="s">
        <v>41</v>
      </c>
      <c r="V50" s="2">
        <v>3</v>
      </c>
      <c r="W50" s="2">
        <v>1</v>
      </c>
      <c r="X50" s="2">
        <v>2</v>
      </c>
      <c r="Y50" s="2" t="s">
        <v>27</v>
      </c>
      <c r="Z50" s="2" t="s">
        <v>124</v>
      </c>
      <c r="AA50" s="2">
        <v>200</v>
      </c>
      <c r="AB50" s="2">
        <v>80</v>
      </c>
      <c r="AC50" s="2" t="s">
        <v>62</v>
      </c>
      <c r="AD50" s="2">
        <v>20</v>
      </c>
      <c r="AE50" s="2" t="s">
        <v>69</v>
      </c>
      <c r="AF50" s="2" t="s">
        <v>63</v>
      </c>
      <c r="AG50" s="2" t="s">
        <v>36</v>
      </c>
      <c r="AH50" s="2" t="s">
        <v>27</v>
      </c>
    </row>
    <row r="51" spans="1:34" ht="12.75" hidden="1" x14ac:dyDescent="0.2">
      <c r="A51" s="1">
        <v>42021.770653391199</v>
      </c>
      <c r="B51" s="2" t="s">
        <v>31</v>
      </c>
      <c r="T51" s="2" t="s">
        <v>125</v>
      </c>
      <c r="U51" s="2" t="s">
        <v>41</v>
      </c>
      <c r="V51" s="2">
        <v>2</v>
      </c>
      <c r="W51" s="2">
        <v>1</v>
      </c>
      <c r="X51" s="2">
        <v>3</v>
      </c>
      <c r="Y51" s="2" t="s">
        <v>31</v>
      </c>
      <c r="AA51" s="2">
        <v>40</v>
      </c>
      <c r="AB51" s="2">
        <v>20</v>
      </c>
      <c r="AC51" s="2" t="s">
        <v>57</v>
      </c>
      <c r="AD51" s="2">
        <v>34</v>
      </c>
      <c r="AE51" s="2" t="s">
        <v>34</v>
      </c>
      <c r="AF51" s="2" t="s">
        <v>35</v>
      </c>
      <c r="AG51" s="2" t="s">
        <v>49</v>
      </c>
      <c r="AH51" s="2" t="s">
        <v>27</v>
      </c>
    </row>
    <row r="52" spans="1:34" ht="12.75" hidden="1" x14ac:dyDescent="0.2">
      <c r="A52" s="1">
        <v>42021.854338634257</v>
      </c>
      <c r="B52" s="2" t="s">
        <v>31</v>
      </c>
      <c r="T52" s="2" t="s">
        <v>126</v>
      </c>
      <c r="U52" s="2" t="s">
        <v>41</v>
      </c>
      <c r="V52" s="2">
        <v>1</v>
      </c>
      <c r="W52" s="2">
        <v>3</v>
      </c>
      <c r="X52" s="2">
        <v>2</v>
      </c>
      <c r="Y52" s="2" t="s">
        <v>31</v>
      </c>
      <c r="AA52" s="2">
        <v>30</v>
      </c>
      <c r="AB52" s="2">
        <v>30</v>
      </c>
      <c r="AC52" s="2" t="s">
        <v>62</v>
      </c>
      <c r="AD52" s="2">
        <v>28</v>
      </c>
      <c r="AE52" s="2" t="s">
        <v>69</v>
      </c>
      <c r="AF52" s="2" t="s">
        <v>44</v>
      </c>
      <c r="AG52" s="2" t="s">
        <v>36</v>
      </c>
      <c r="AH52" s="2" t="s">
        <v>27</v>
      </c>
    </row>
    <row r="53" spans="1:34" ht="12.75" hidden="1" x14ac:dyDescent="0.2">
      <c r="A53" s="1">
        <v>42022.133535543981</v>
      </c>
      <c r="B53" s="2" t="s">
        <v>31</v>
      </c>
      <c r="T53" s="2" t="s">
        <v>127</v>
      </c>
      <c r="U53" s="2" t="s">
        <v>41</v>
      </c>
      <c r="V53" s="2">
        <v>2</v>
      </c>
      <c r="W53" s="2">
        <v>1</v>
      </c>
      <c r="X53" s="2">
        <v>3</v>
      </c>
      <c r="Y53" s="2" t="s">
        <v>31</v>
      </c>
      <c r="AA53" s="2">
        <v>40</v>
      </c>
      <c r="AB53" s="2">
        <v>15</v>
      </c>
      <c r="AC53" s="2" t="s">
        <v>43</v>
      </c>
      <c r="AD53" s="2">
        <v>30</v>
      </c>
      <c r="AE53" s="2" t="s">
        <v>69</v>
      </c>
      <c r="AF53" s="2" t="s">
        <v>78</v>
      </c>
      <c r="AG53" s="2" t="s">
        <v>36</v>
      </c>
      <c r="AH53" s="2" t="s">
        <v>27</v>
      </c>
    </row>
    <row r="54" spans="1:34" ht="12.75" hidden="1" x14ac:dyDescent="0.2">
      <c r="A54" s="1">
        <v>42022.223283750005</v>
      </c>
      <c r="B54" s="2" t="s">
        <v>31</v>
      </c>
      <c r="T54" s="2" t="s">
        <v>128</v>
      </c>
      <c r="U54" s="2" t="s">
        <v>41</v>
      </c>
      <c r="V54" s="2">
        <v>3</v>
      </c>
      <c r="W54" s="2">
        <v>1</v>
      </c>
      <c r="X54" s="2">
        <v>2</v>
      </c>
      <c r="Y54" s="2" t="s">
        <v>31</v>
      </c>
      <c r="AA54" s="2">
        <v>40</v>
      </c>
      <c r="AB54" s="2">
        <v>20</v>
      </c>
      <c r="AC54" s="2" t="s">
        <v>33</v>
      </c>
      <c r="AD54" s="2">
        <v>35</v>
      </c>
      <c r="AE54" s="2" t="s">
        <v>34</v>
      </c>
      <c r="AF54" s="2" t="s">
        <v>44</v>
      </c>
      <c r="AG54" s="2" t="s">
        <v>36</v>
      </c>
      <c r="AH54" s="2" t="s">
        <v>27</v>
      </c>
    </row>
    <row r="55" spans="1:34" ht="12.75" hidden="1" x14ac:dyDescent="0.2">
      <c r="A55" s="1">
        <v>42022.630391180552</v>
      </c>
      <c r="B55" s="2" t="s">
        <v>31</v>
      </c>
      <c r="T55" s="2" t="s">
        <v>129</v>
      </c>
      <c r="U55" s="2" t="s">
        <v>75</v>
      </c>
      <c r="V55" s="2">
        <v>3</v>
      </c>
      <c r="W55" s="2">
        <v>2</v>
      </c>
      <c r="X55" s="2">
        <v>1</v>
      </c>
      <c r="Y55" s="2" t="s">
        <v>31</v>
      </c>
      <c r="AA55" s="2">
        <v>20</v>
      </c>
      <c r="AB55" s="2">
        <v>10</v>
      </c>
      <c r="AC55" s="2" t="s">
        <v>62</v>
      </c>
      <c r="AD55" s="2">
        <v>50</v>
      </c>
      <c r="AE55" s="2" t="s">
        <v>34</v>
      </c>
      <c r="AF55" s="2" t="s">
        <v>35</v>
      </c>
      <c r="AG55" s="2" t="s">
        <v>36</v>
      </c>
      <c r="AH55" s="2" t="s">
        <v>27</v>
      </c>
    </row>
    <row r="56" spans="1:34" ht="12.75" x14ac:dyDescent="0.2">
      <c r="A56" s="1">
        <v>42022.684449247681</v>
      </c>
      <c r="B56" s="2" t="s">
        <v>27</v>
      </c>
      <c r="C56" s="2" t="s">
        <v>120</v>
      </c>
      <c r="D56" s="2" t="s">
        <v>59</v>
      </c>
      <c r="E56" s="2">
        <v>30</v>
      </c>
      <c r="F56" s="2">
        <v>2</v>
      </c>
      <c r="G56" s="2" t="s">
        <v>27</v>
      </c>
      <c r="H56" s="2" t="s">
        <v>130</v>
      </c>
      <c r="I56" s="2" t="s">
        <v>27</v>
      </c>
      <c r="J56" s="2" t="s">
        <v>131</v>
      </c>
      <c r="K56" s="2" t="s">
        <v>41</v>
      </c>
      <c r="L56" s="2">
        <v>3</v>
      </c>
      <c r="M56" s="2">
        <v>2</v>
      </c>
      <c r="N56" s="2">
        <v>1</v>
      </c>
      <c r="O56" s="2" t="s">
        <v>31</v>
      </c>
      <c r="Q56" s="2">
        <v>50</v>
      </c>
      <c r="R56" s="2">
        <v>20</v>
      </c>
      <c r="S56" s="2" t="s">
        <v>43</v>
      </c>
      <c r="AD56" s="2">
        <v>20</v>
      </c>
      <c r="AE56" s="2" t="s">
        <v>34</v>
      </c>
      <c r="AF56" s="2" t="s">
        <v>63</v>
      </c>
      <c r="AG56" s="2" t="s">
        <v>36</v>
      </c>
      <c r="AH56" s="2" t="s">
        <v>27</v>
      </c>
    </row>
    <row r="57" spans="1:34" ht="12.75" hidden="1" x14ac:dyDescent="0.2">
      <c r="A57" s="1">
        <v>42022.818286574075</v>
      </c>
      <c r="B57" s="2" t="s">
        <v>31</v>
      </c>
      <c r="T57" s="2" t="s">
        <v>132</v>
      </c>
      <c r="U57" s="2" t="s">
        <v>32</v>
      </c>
      <c r="V57" s="2">
        <v>2</v>
      </c>
      <c r="W57" s="2">
        <v>3</v>
      </c>
      <c r="X57" s="2">
        <v>1</v>
      </c>
      <c r="Y57" s="2" t="s">
        <v>31</v>
      </c>
      <c r="AA57" s="2">
        <v>10</v>
      </c>
      <c r="AB57" s="2">
        <v>5</v>
      </c>
      <c r="AC57" s="2" t="s">
        <v>33</v>
      </c>
      <c r="AD57" s="2">
        <v>45</v>
      </c>
      <c r="AE57" s="2" t="s">
        <v>34</v>
      </c>
      <c r="AF57" s="2" t="s">
        <v>99</v>
      </c>
      <c r="AG57" s="2" t="s">
        <v>49</v>
      </c>
      <c r="AH57" s="2" t="s">
        <v>27</v>
      </c>
    </row>
    <row r="58" spans="1:34" ht="12.75" hidden="1" x14ac:dyDescent="0.2">
      <c r="A58" s="1">
        <v>42022.876566099541</v>
      </c>
      <c r="B58" s="2" t="s">
        <v>31</v>
      </c>
      <c r="T58" s="2" t="s">
        <v>133</v>
      </c>
      <c r="U58" s="2" t="s">
        <v>75</v>
      </c>
      <c r="V58" s="2">
        <v>2</v>
      </c>
      <c r="W58" s="2">
        <v>1</v>
      </c>
      <c r="X58" s="2">
        <v>3</v>
      </c>
      <c r="Y58" s="2" t="s">
        <v>31</v>
      </c>
      <c r="AA58" s="2">
        <v>40</v>
      </c>
      <c r="AB58" s="2">
        <v>5</v>
      </c>
      <c r="AC58" s="2" t="s">
        <v>62</v>
      </c>
      <c r="AD58" s="2">
        <v>45</v>
      </c>
      <c r="AE58" s="2" t="s">
        <v>69</v>
      </c>
      <c r="AF58" s="2" t="s">
        <v>35</v>
      </c>
      <c r="AG58" s="2" t="s">
        <v>36</v>
      </c>
      <c r="AH58" s="2" t="s">
        <v>27</v>
      </c>
    </row>
    <row r="59" spans="1:34" ht="12.75" hidden="1" x14ac:dyDescent="0.2">
      <c r="A59" s="1">
        <v>42022.928214606487</v>
      </c>
      <c r="B59" s="2" t="s">
        <v>31</v>
      </c>
      <c r="T59" s="2" t="s">
        <v>134</v>
      </c>
      <c r="U59" s="2" t="s">
        <v>41</v>
      </c>
      <c r="V59" s="2">
        <v>2</v>
      </c>
      <c r="W59" s="2">
        <v>1</v>
      </c>
      <c r="X59" s="2">
        <v>3</v>
      </c>
      <c r="Y59" s="2" t="s">
        <v>31</v>
      </c>
      <c r="AA59" s="2">
        <v>10</v>
      </c>
      <c r="AB59" s="2">
        <v>5</v>
      </c>
      <c r="AC59" s="2" t="s">
        <v>43</v>
      </c>
      <c r="AD59" s="2">
        <v>47</v>
      </c>
      <c r="AE59" s="2" t="s">
        <v>69</v>
      </c>
      <c r="AF59" s="2" t="s">
        <v>35</v>
      </c>
      <c r="AG59" s="2" t="s">
        <v>36</v>
      </c>
      <c r="AH59" s="2" t="s">
        <v>27</v>
      </c>
    </row>
    <row r="60" spans="1:34" ht="12.75" hidden="1" x14ac:dyDescent="0.2">
      <c r="A60" s="1">
        <v>42022.964634189811</v>
      </c>
      <c r="B60" s="2" t="s">
        <v>31</v>
      </c>
      <c r="T60" s="2" t="s">
        <v>135</v>
      </c>
      <c r="U60" s="2" t="s">
        <v>41</v>
      </c>
      <c r="V60" s="2">
        <v>2</v>
      </c>
      <c r="W60" s="2">
        <v>1</v>
      </c>
      <c r="X60" s="2">
        <v>3</v>
      </c>
      <c r="Y60" s="2" t="s">
        <v>31</v>
      </c>
      <c r="AA60" s="2">
        <v>10</v>
      </c>
      <c r="AB60" s="2">
        <v>3</v>
      </c>
      <c r="AC60" s="2" t="s">
        <v>43</v>
      </c>
      <c r="AD60" s="2">
        <v>31</v>
      </c>
      <c r="AE60" s="2" t="s">
        <v>34</v>
      </c>
      <c r="AF60" s="2" t="s">
        <v>35</v>
      </c>
      <c r="AG60" s="2" t="s">
        <v>36</v>
      </c>
      <c r="AH60" s="2" t="s">
        <v>27</v>
      </c>
    </row>
    <row r="61" spans="1:34" ht="12.75" hidden="1" x14ac:dyDescent="0.2">
      <c r="A61" s="1">
        <v>42023.299750335653</v>
      </c>
      <c r="B61" s="2" t="s">
        <v>31</v>
      </c>
      <c r="T61" s="2" t="s">
        <v>136</v>
      </c>
      <c r="U61" s="2" t="s">
        <v>41</v>
      </c>
      <c r="V61" s="2">
        <v>1</v>
      </c>
      <c r="W61" s="2">
        <v>2</v>
      </c>
      <c r="X61" s="2">
        <v>3</v>
      </c>
      <c r="Y61" s="2" t="s">
        <v>31</v>
      </c>
      <c r="AA61" s="2">
        <v>150</v>
      </c>
      <c r="AB61" s="2">
        <v>80</v>
      </c>
      <c r="AC61" s="2" t="s">
        <v>43</v>
      </c>
      <c r="AD61" s="2">
        <v>55</v>
      </c>
      <c r="AE61" s="2" t="s">
        <v>34</v>
      </c>
      <c r="AF61" s="2" t="s">
        <v>99</v>
      </c>
      <c r="AG61" s="2" t="s">
        <v>49</v>
      </c>
      <c r="AH61" s="2" t="s">
        <v>27</v>
      </c>
    </row>
    <row r="62" spans="1:34" ht="12.75" hidden="1" x14ac:dyDescent="0.2">
      <c r="A62" s="1">
        <v>42023.352657708332</v>
      </c>
      <c r="B62" s="2" t="s">
        <v>31</v>
      </c>
      <c r="T62" s="2" t="s">
        <v>137</v>
      </c>
      <c r="U62" s="2" t="s">
        <v>41</v>
      </c>
      <c r="V62" s="2">
        <v>2</v>
      </c>
      <c r="W62" s="2">
        <v>1</v>
      </c>
      <c r="X62" s="2">
        <v>3</v>
      </c>
      <c r="Y62" s="2" t="s">
        <v>27</v>
      </c>
      <c r="Z62" s="2" t="s">
        <v>138</v>
      </c>
      <c r="AA62" s="2">
        <v>150</v>
      </c>
      <c r="AB62" s="2">
        <v>80</v>
      </c>
      <c r="AC62" s="2" t="s">
        <v>62</v>
      </c>
      <c r="AD62" s="2">
        <v>61</v>
      </c>
      <c r="AE62" s="2" t="s">
        <v>34</v>
      </c>
      <c r="AF62" s="2" t="s">
        <v>35</v>
      </c>
      <c r="AG62" s="2" t="s">
        <v>36</v>
      </c>
      <c r="AH62" s="2" t="s">
        <v>27</v>
      </c>
    </row>
    <row r="63" spans="1:34" ht="12.75" hidden="1" x14ac:dyDescent="0.2">
      <c r="A63" s="1">
        <v>42023.391071712962</v>
      </c>
      <c r="B63" s="2" t="s">
        <v>31</v>
      </c>
      <c r="T63" s="2" t="s">
        <v>139</v>
      </c>
      <c r="U63" s="2" t="s">
        <v>41</v>
      </c>
      <c r="V63" s="2">
        <v>3</v>
      </c>
      <c r="W63" s="2">
        <v>2</v>
      </c>
      <c r="X63" s="2">
        <v>1</v>
      </c>
      <c r="Y63" s="2" t="s">
        <v>27</v>
      </c>
      <c r="Z63" s="2" t="s">
        <v>140</v>
      </c>
      <c r="AA63" s="2">
        <v>50</v>
      </c>
      <c r="AB63" s="2">
        <v>15</v>
      </c>
      <c r="AC63" s="2" t="s">
        <v>43</v>
      </c>
      <c r="AD63" s="2">
        <v>43</v>
      </c>
      <c r="AE63" s="2" t="s">
        <v>69</v>
      </c>
      <c r="AF63" s="2" t="s">
        <v>35</v>
      </c>
      <c r="AG63" s="2" t="s">
        <v>36</v>
      </c>
      <c r="AH63" s="2" t="s">
        <v>27</v>
      </c>
    </row>
    <row r="64" spans="1:34" ht="12.75" hidden="1" x14ac:dyDescent="0.2">
      <c r="A64" s="1">
        <v>42023.403155185188</v>
      </c>
      <c r="B64" s="2" t="s">
        <v>31</v>
      </c>
      <c r="T64" s="2" t="s">
        <v>141</v>
      </c>
      <c r="U64" s="2" t="s">
        <v>41</v>
      </c>
      <c r="V64" s="2">
        <v>3</v>
      </c>
      <c r="W64" s="2">
        <v>1</v>
      </c>
      <c r="X64" s="2">
        <v>2</v>
      </c>
      <c r="Y64" s="2" t="s">
        <v>31</v>
      </c>
      <c r="AA64" s="2">
        <v>100</v>
      </c>
      <c r="AB64" s="2">
        <v>30</v>
      </c>
      <c r="AC64" s="2" t="s">
        <v>43</v>
      </c>
      <c r="AD64" s="2">
        <v>28</v>
      </c>
      <c r="AE64" s="2" t="s">
        <v>34</v>
      </c>
      <c r="AF64" s="2" t="s">
        <v>44</v>
      </c>
      <c r="AG64" s="2" t="s">
        <v>36</v>
      </c>
      <c r="AH64" s="2" t="s">
        <v>27</v>
      </c>
    </row>
    <row r="65" spans="1:34" ht="12.75" hidden="1" x14ac:dyDescent="0.2">
      <c r="A65" s="1">
        <v>42023.417578796296</v>
      </c>
      <c r="B65" s="2" t="s">
        <v>31</v>
      </c>
      <c r="T65" s="2" t="s">
        <v>142</v>
      </c>
      <c r="U65" s="2" t="s">
        <v>32</v>
      </c>
      <c r="V65" s="2">
        <v>3</v>
      </c>
      <c r="W65" s="2">
        <v>2</v>
      </c>
      <c r="X65" s="2">
        <v>1</v>
      </c>
      <c r="Y65" s="2" t="s">
        <v>31</v>
      </c>
      <c r="AA65" s="2">
        <v>15</v>
      </c>
      <c r="AB65" s="2">
        <v>2</v>
      </c>
      <c r="AC65" s="2" t="s">
        <v>33</v>
      </c>
      <c r="AD65" s="2">
        <v>26</v>
      </c>
      <c r="AE65" s="2" t="s">
        <v>34</v>
      </c>
      <c r="AF65" s="2" t="s">
        <v>35</v>
      </c>
      <c r="AG65" s="2" t="s">
        <v>36</v>
      </c>
      <c r="AH65" s="2" t="s">
        <v>27</v>
      </c>
    </row>
    <row r="66" spans="1:34" ht="12.75" hidden="1" x14ac:dyDescent="0.2">
      <c r="A66" s="1">
        <v>42023.439866250003</v>
      </c>
      <c r="B66" s="2" t="s">
        <v>31</v>
      </c>
      <c r="T66" s="2" t="s">
        <v>143</v>
      </c>
      <c r="U66" s="2" t="s">
        <v>41</v>
      </c>
      <c r="V66" s="2">
        <v>2</v>
      </c>
      <c r="W66" s="2">
        <v>3</v>
      </c>
      <c r="X66" s="2">
        <v>1</v>
      </c>
      <c r="Y66" s="2" t="s">
        <v>31</v>
      </c>
      <c r="AA66" s="2">
        <v>25</v>
      </c>
      <c r="AB66" s="2">
        <v>10</v>
      </c>
      <c r="AC66" s="2" t="s">
        <v>62</v>
      </c>
      <c r="AD66" s="2">
        <v>46</v>
      </c>
      <c r="AE66" s="2" t="s">
        <v>69</v>
      </c>
      <c r="AF66" s="2" t="s">
        <v>44</v>
      </c>
      <c r="AG66" s="2" t="s">
        <v>49</v>
      </c>
      <c r="AH66" s="2" t="s">
        <v>27</v>
      </c>
    </row>
    <row r="67" spans="1:34" ht="12.75" hidden="1" x14ac:dyDescent="0.2">
      <c r="A67" s="1">
        <v>42023.449446134255</v>
      </c>
      <c r="B67" s="2" t="s">
        <v>31</v>
      </c>
      <c r="T67" s="2" t="s">
        <v>144</v>
      </c>
      <c r="U67" s="2" t="s">
        <v>41</v>
      </c>
      <c r="V67" s="2">
        <v>1</v>
      </c>
      <c r="W67" s="2">
        <v>2</v>
      </c>
      <c r="X67" s="2">
        <v>3</v>
      </c>
      <c r="Y67" s="2" t="s">
        <v>31</v>
      </c>
      <c r="AA67" s="2">
        <v>10</v>
      </c>
      <c r="AB67" s="2">
        <v>5</v>
      </c>
      <c r="AC67" s="2" t="s">
        <v>33</v>
      </c>
      <c r="AD67" s="2">
        <v>65</v>
      </c>
      <c r="AE67" s="2" t="s">
        <v>34</v>
      </c>
      <c r="AF67" s="2" t="s">
        <v>99</v>
      </c>
      <c r="AG67" s="2" t="s">
        <v>36</v>
      </c>
      <c r="AH67" s="2" t="s">
        <v>27</v>
      </c>
    </row>
    <row r="68" spans="1:34" ht="12.75" hidden="1" x14ac:dyDescent="0.2">
      <c r="A68" s="1">
        <v>42023.494301354163</v>
      </c>
      <c r="B68" s="2" t="s">
        <v>31</v>
      </c>
      <c r="T68" s="2" t="s">
        <v>145</v>
      </c>
      <c r="U68" s="2" t="s">
        <v>75</v>
      </c>
      <c r="V68" s="2">
        <v>1</v>
      </c>
      <c r="W68" s="2">
        <v>3</v>
      </c>
      <c r="X68" s="2">
        <v>2</v>
      </c>
      <c r="Y68" s="2" t="s">
        <v>31</v>
      </c>
      <c r="AA68" s="2">
        <v>100</v>
      </c>
      <c r="AB68" s="2">
        <v>20</v>
      </c>
      <c r="AC68" s="2" t="s">
        <v>62</v>
      </c>
      <c r="AD68" s="2">
        <v>45</v>
      </c>
      <c r="AE68" s="2" t="s">
        <v>69</v>
      </c>
      <c r="AF68" s="2" t="s">
        <v>35</v>
      </c>
      <c r="AG68" s="2" t="s">
        <v>49</v>
      </c>
      <c r="AH68" s="2" t="s">
        <v>27</v>
      </c>
    </row>
    <row r="69" spans="1:34" ht="12.75" hidden="1" x14ac:dyDescent="0.2">
      <c r="A69" s="1">
        <v>42023.505364699078</v>
      </c>
      <c r="B69" s="2" t="s">
        <v>31</v>
      </c>
      <c r="T69" s="2" t="s">
        <v>146</v>
      </c>
      <c r="U69" s="2" t="s">
        <v>75</v>
      </c>
      <c r="V69" s="2">
        <v>3</v>
      </c>
      <c r="W69" s="2">
        <v>2</v>
      </c>
      <c r="X69" s="2">
        <v>1</v>
      </c>
      <c r="Y69" s="2" t="s">
        <v>31</v>
      </c>
      <c r="AA69" s="2">
        <v>20</v>
      </c>
      <c r="AB69" s="2">
        <v>10</v>
      </c>
      <c r="AC69" s="2" t="s">
        <v>62</v>
      </c>
      <c r="AD69" s="2">
        <v>33</v>
      </c>
      <c r="AE69" s="2" t="s">
        <v>69</v>
      </c>
      <c r="AF69" s="2" t="s">
        <v>35</v>
      </c>
      <c r="AG69" s="2" t="s">
        <v>36</v>
      </c>
      <c r="AH69" s="2" t="s">
        <v>27</v>
      </c>
    </row>
    <row r="70" spans="1:34" ht="12.75" hidden="1" x14ac:dyDescent="0.2">
      <c r="A70" s="1">
        <v>42023.564017789351</v>
      </c>
      <c r="B70" s="2" t="s">
        <v>31</v>
      </c>
      <c r="T70" s="2" t="s">
        <v>147</v>
      </c>
      <c r="U70" s="2" t="s">
        <v>75</v>
      </c>
      <c r="V70" s="2">
        <v>3</v>
      </c>
      <c r="W70" s="2">
        <v>1</v>
      </c>
      <c r="X70" s="2">
        <v>2</v>
      </c>
      <c r="Y70" s="2" t="s">
        <v>31</v>
      </c>
      <c r="AA70" s="2">
        <v>30</v>
      </c>
      <c r="AB70" s="2">
        <v>5</v>
      </c>
      <c r="AC70" s="2" t="s">
        <v>62</v>
      </c>
      <c r="AD70" s="2">
        <v>29</v>
      </c>
      <c r="AE70" s="2" t="s">
        <v>34</v>
      </c>
      <c r="AF70" s="2" t="s">
        <v>35</v>
      </c>
      <c r="AG70" s="2" t="s">
        <v>36</v>
      </c>
      <c r="AH70" s="2" t="s">
        <v>27</v>
      </c>
    </row>
    <row r="71" spans="1:34" ht="12.75" hidden="1" x14ac:dyDescent="0.2">
      <c r="A71" s="1">
        <v>42023.624138634259</v>
      </c>
      <c r="B71" s="2" t="s">
        <v>31</v>
      </c>
      <c r="T71" s="2" t="s">
        <v>148</v>
      </c>
      <c r="U71" s="2" t="s">
        <v>75</v>
      </c>
      <c r="V71" s="2">
        <v>3</v>
      </c>
      <c r="W71" s="2">
        <v>1</v>
      </c>
      <c r="X71" s="2">
        <v>2</v>
      </c>
      <c r="Y71" s="2" t="s">
        <v>31</v>
      </c>
      <c r="AA71" s="2">
        <v>50</v>
      </c>
      <c r="AB71" s="2">
        <v>0</v>
      </c>
      <c r="AC71" s="2" t="s">
        <v>43</v>
      </c>
      <c r="AD71" s="2">
        <v>52</v>
      </c>
      <c r="AE71" s="2" t="s">
        <v>34</v>
      </c>
      <c r="AF71" s="2" t="s">
        <v>35</v>
      </c>
      <c r="AG71" s="2" t="s">
        <v>36</v>
      </c>
      <c r="AH71" s="2" t="s">
        <v>27</v>
      </c>
    </row>
    <row r="72" spans="1:34" ht="12.75" hidden="1" x14ac:dyDescent="0.2">
      <c r="A72" s="1">
        <v>42023.724086979171</v>
      </c>
      <c r="B72" s="2" t="s">
        <v>31</v>
      </c>
      <c r="T72" s="2" t="s">
        <v>149</v>
      </c>
      <c r="U72" s="2" t="s">
        <v>75</v>
      </c>
      <c r="V72" s="2">
        <v>1</v>
      </c>
      <c r="W72" s="2">
        <v>3</v>
      </c>
      <c r="X72" s="2">
        <v>2</v>
      </c>
      <c r="Y72" s="2" t="s">
        <v>31</v>
      </c>
      <c r="AA72" s="2">
        <v>40</v>
      </c>
      <c r="AB72" s="2">
        <v>15</v>
      </c>
      <c r="AC72" s="2" t="s">
        <v>62</v>
      </c>
      <c r="AD72" s="2">
        <v>18</v>
      </c>
      <c r="AE72" s="2" t="s">
        <v>34</v>
      </c>
      <c r="AF72" s="2" t="s">
        <v>63</v>
      </c>
      <c r="AG72" s="2" t="s">
        <v>36</v>
      </c>
      <c r="AH72" s="2" t="s">
        <v>27</v>
      </c>
    </row>
    <row r="73" spans="1:34" ht="12.75" hidden="1" x14ac:dyDescent="0.2">
      <c r="A73" s="1">
        <v>42024.209710069445</v>
      </c>
      <c r="B73" s="2" t="s">
        <v>31</v>
      </c>
      <c r="T73" s="2" t="s">
        <v>150</v>
      </c>
      <c r="U73" s="2" t="s">
        <v>75</v>
      </c>
      <c r="V73" s="2">
        <v>3</v>
      </c>
      <c r="W73" s="2">
        <v>2</v>
      </c>
      <c r="X73" s="2">
        <v>1</v>
      </c>
      <c r="Y73" s="2" t="s">
        <v>31</v>
      </c>
      <c r="AA73" s="2">
        <v>50</v>
      </c>
      <c r="AB73" s="2">
        <v>15</v>
      </c>
      <c r="AC73" s="2" t="s">
        <v>62</v>
      </c>
      <c r="AD73" s="2">
        <v>41</v>
      </c>
      <c r="AE73" s="2" t="s">
        <v>69</v>
      </c>
      <c r="AF73" s="2" t="s">
        <v>44</v>
      </c>
      <c r="AG73" s="2" t="s">
        <v>36</v>
      </c>
      <c r="AH73" s="2" t="s">
        <v>27</v>
      </c>
    </row>
    <row r="74" spans="1:34" ht="12.75" hidden="1" x14ac:dyDescent="0.2">
      <c r="A74" s="1">
        <v>42024.298892615749</v>
      </c>
      <c r="B74" s="2" t="s">
        <v>31</v>
      </c>
      <c r="T74" s="2" t="s">
        <v>151</v>
      </c>
      <c r="U74" s="2" t="s">
        <v>75</v>
      </c>
      <c r="V74" s="2">
        <v>2</v>
      </c>
      <c r="W74" s="2">
        <v>1</v>
      </c>
      <c r="X74" s="2">
        <v>3</v>
      </c>
      <c r="Y74" s="2" t="s">
        <v>31</v>
      </c>
      <c r="AA74" s="2">
        <v>40</v>
      </c>
      <c r="AB74" s="2">
        <v>17</v>
      </c>
      <c r="AC74" s="2" t="s">
        <v>43</v>
      </c>
      <c r="AD74" s="2">
        <v>41</v>
      </c>
      <c r="AE74" s="2" t="s">
        <v>69</v>
      </c>
      <c r="AF74" s="2" t="s">
        <v>35</v>
      </c>
      <c r="AG74" s="2" t="s">
        <v>49</v>
      </c>
      <c r="AH74" s="2" t="s">
        <v>27</v>
      </c>
    </row>
    <row r="75" spans="1:34" ht="12.75" hidden="1" x14ac:dyDescent="0.2">
      <c r="A75" s="1">
        <v>42024.306504999993</v>
      </c>
      <c r="B75" s="2" t="s">
        <v>31</v>
      </c>
      <c r="T75" s="2" t="s">
        <v>152</v>
      </c>
      <c r="U75" s="2" t="s">
        <v>41</v>
      </c>
      <c r="V75" s="2">
        <v>1</v>
      </c>
      <c r="W75" s="2">
        <v>2</v>
      </c>
      <c r="X75" s="2">
        <v>3</v>
      </c>
      <c r="Y75" s="2" t="s">
        <v>31</v>
      </c>
      <c r="AA75" s="2">
        <v>20</v>
      </c>
      <c r="AB75" s="2">
        <v>12</v>
      </c>
      <c r="AC75" s="2" t="s">
        <v>43</v>
      </c>
      <c r="AD75" s="2">
        <v>48</v>
      </c>
      <c r="AE75" s="2" t="s">
        <v>69</v>
      </c>
      <c r="AF75" s="2" t="s">
        <v>35</v>
      </c>
      <c r="AG75" s="2" t="s">
        <v>49</v>
      </c>
      <c r="AH75" s="2" t="s">
        <v>27</v>
      </c>
    </row>
    <row r="76" spans="1:34" ht="12.75" hidden="1" x14ac:dyDescent="0.2">
      <c r="A76" s="1">
        <v>42024.309257442132</v>
      </c>
      <c r="B76" s="2" t="s">
        <v>31</v>
      </c>
      <c r="T76" s="2" t="s">
        <v>153</v>
      </c>
      <c r="U76" s="2" t="s">
        <v>41</v>
      </c>
      <c r="V76" s="2">
        <v>1</v>
      </c>
      <c r="W76" s="2">
        <v>3</v>
      </c>
      <c r="X76" s="2">
        <v>2</v>
      </c>
      <c r="Y76" s="2" t="s">
        <v>31</v>
      </c>
      <c r="AA76" s="2">
        <v>60</v>
      </c>
      <c r="AB76" s="2">
        <v>30</v>
      </c>
      <c r="AC76" s="2" t="s">
        <v>62</v>
      </c>
      <c r="AD76" s="2">
        <v>50</v>
      </c>
      <c r="AE76" s="2" t="s">
        <v>69</v>
      </c>
      <c r="AF76" s="2" t="s">
        <v>35</v>
      </c>
      <c r="AG76" s="2" t="s">
        <v>36</v>
      </c>
      <c r="AH76" s="2" t="s">
        <v>27</v>
      </c>
    </row>
    <row r="77" spans="1:34" ht="12.75" hidden="1" x14ac:dyDescent="0.2">
      <c r="A77" s="1">
        <v>42024.337574548605</v>
      </c>
      <c r="B77" s="2" t="s">
        <v>31</v>
      </c>
      <c r="T77" s="2" t="s">
        <v>154</v>
      </c>
      <c r="U77" s="2" t="s">
        <v>32</v>
      </c>
      <c r="V77" s="2">
        <v>1</v>
      </c>
      <c r="W77" s="2">
        <v>2</v>
      </c>
      <c r="X77" s="2">
        <v>3</v>
      </c>
      <c r="Y77" s="2" t="s">
        <v>27</v>
      </c>
      <c r="Z77" s="2" t="s">
        <v>155</v>
      </c>
      <c r="AA77" s="2">
        <v>20</v>
      </c>
      <c r="AB77" s="2">
        <v>5</v>
      </c>
      <c r="AC77" s="2" t="s">
        <v>62</v>
      </c>
      <c r="AD77" s="2">
        <v>43</v>
      </c>
      <c r="AE77" s="2" t="s">
        <v>69</v>
      </c>
      <c r="AF77" s="2" t="s">
        <v>44</v>
      </c>
      <c r="AG77" s="2" t="s">
        <v>49</v>
      </c>
      <c r="AH77" s="2" t="s">
        <v>27</v>
      </c>
    </row>
    <row r="78" spans="1:34" ht="12.75" hidden="1" x14ac:dyDescent="0.2">
      <c r="A78" s="1">
        <v>42024.394564606482</v>
      </c>
      <c r="B78" s="2" t="s">
        <v>31</v>
      </c>
      <c r="T78" s="2" t="s">
        <v>156</v>
      </c>
      <c r="U78" s="2" t="s">
        <v>41</v>
      </c>
      <c r="V78" s="2">
        <v>3</v>
      </c>
      <c r="W78" s="2">
        <v>1</v>
      </c>
      <c r="X78" s="2">
        <v>2</v>
      </c>
      <c r="Y78" s="2" t="s">
        <v>31</v>
      </c>
      <c r="AA78" s="2">
        <v>100</v>
      </c>
      <c r="AB78" s="2">
        <v>50</v>
      </c>
      <c r="AC78" s="2" t="s">
        <v>62</v>
      </c>
      <c r="AD78" s="2">
        <v>62</v>
      </c>
      <c r="AE78" s="2" t="s">
        <v>34</v>
      </c>
      <c r="AF78" s="2" t="s">
        <v>35</v>
      </c>
      <c r="AG78" s="2" t="s">
        <v>36</v>
      </c>
      <c r="AH78" s="2" t="s">
        <v>27</v>
      </c>
    </row>
    <row r="79" spans="1:34" ht="12.75" hidden="1" x14ac:dyDescent="0.2">
      <c r="A79" s="1">
        <v>42024.395441805558</v>
      </c>
      <c r="B79" s="2" t="s">
        <v>31</v>
      </c>
      <c r="T79" s="2" t="s">
        <v>157</v>
      </c>
      <c r="U79" s="2" t="s">
        <v>75</v>
      </c>
      <c r="V79" s="2">
        <v>3</v>
      </c>
      <c r="W79" s="2">
        <v>1</v>
      </c>
      <c r="X79" s="2">
        <v>2</v>
      </c>
      <c r="Y79" s="2" t="s">
        <v>31</v>
      </c>
      <c r="AA79" s="2">
        <v>15</v>
      </c>
      <c r="AB79" s="2">
        <v>10</v>
      </c>
      <c r="AC79" s="2" t="s">
        <v>62</v>
      </c>
      <c r="AD79" s="2">
        <v>27</v>
      </c>
      <c r="AE79" s="2" t="s">
        <v>34</v>
      </c>
      <c r="AF79" s="2" t="s">
        <v>35</v>
      </c>
      <c r="AG79" s="2" t="s">
        <v>36</v>
      </c>
      <c r="AH79" s="2" t="s">
        <v>27</v>
      </c>
    </row>
    <row r="80" spans="1:34" ht="12.75" hidden="1" x14ac:dyDescent="0.2">
      <c r="A80" s="1">
        <v>42024.415328923606</v>
      </c>
      <c r="B80" s="2" t="s">
        <v>31</v>
      </c>
      <c r="T80" s="2" t="s">
        <v>158</v>
      </c>
      <c r="U80" s="2" t="s">
        <v>41</v>
      </c>
      <c r="V80" s="2">
        <v>3</v>
      </c>
      <c r="W80" s="2">
        <v>2</v>
      </c>
      <c r="X80" s="2">
        <v>1</v>
      </c>
      <c r="Y80" s="2" t="s">
        <v>31</v>
      </c>
      <c r="AA80" s="2">
        <v>9</v>
      </c>
      <c r="AB80" s="2">
        <v>3</v>
      </c>
      <c r="AC80" s="2" t="s">
        <v>43</v>
      </c>
      <c r="AD80" s="2">
        <v>45</v>
      </c>
      <c r="AE80" s="2" t="s">
        <v>34</v>
      </c>
      <c r="AF80" s="2" t="s">
        <v>35</v>
      </c>
      <c r="AG80" s="2" t="s">
        <v>36</v>
      </c>
      <c r="AH80" s="2" t="s">
        <v>27</v>
      </c>
    </row>
    <row r="81" spans="1:34" ht="12.75" hidden="1" x14ac:dyDescent="0.2">
      <c r="A81" s="1">
        <v>42024.431126203708</v>
      </c>
      <c r="B81" s="2" t="s">
        <v>31</v>
      </c>
      <c r="T81" s="2" t="s">
        <v>159</v>
      </c>
      <c r="U81" s="2" t="s">
        <v>75</v>
      </c>
      <c r="V81" s="2">
        <v>3</v>
      </c>
      <c r="W81" s="2">
        <v>2</v>
      </c>
      <c r="X81" s="2">
        <v>1</v>
      </c>
      <c r="Y81" s="2" t="s">
        <v>31</v>
      </c>
      <c r="AA81" s="2">
        <v>14</v>
      </c>
      <c r="AB81" s="2">
        <v>5</v>
      </c>
      <c r="AC81" s="2" t="s">
        <v>62</v>
      </c>
      <c r="AD81" s="2">
        <v>19</v>
      </c>
      <c r="AE81" s="2" t="s">
        <v>34</v>
      </c>
      <c r="AF81" s="2" t="s">
        <v>63</v>
      </c>
      <c r="AG81" s="2" t="s">
        <v>36</v>
      </c>
      <c r="AH81" s="2" t="s">
        <v>27</v>
      </c>
    </row>
    <row r="82" spans="1:34" ht="12.75" hidden="1" x14ac:dyDescent="0.2">
      <c r="A82" s="1">
        <v>42024.44610862268</v>
      </c>
      <c r="B82" s="2" t="s">
        <v>31</v>
      </c>
      <c r="T82" s="2" t="s">
        <v>160</v>
      </c>
      <c r="U82" s="2" t="s">
        <v>41</v>
      </c>
      <c r="V82" s="2">
        <v>1</v>
      </c>
      <c r="W82" s="2">
        <v>3</v>
      </c>
      <c r="X82" s="2">
        <v>2</v>
      </c>
      <c r="Y82" s="2" t="s">
        <v>31</v>
      </c>
      <c r="AA82" s="2">
        <v>15</v>
      </c>
      <c r="AB82" s="2">
        <v>10</v>
      </c>
      <c r="AC82" s="2" t="s">
        <v>43</v>
      </c>
      <c r="AD82" s="2">
        <v>25</v>
      </c>
      <c r="AE82" s="2" t="s">
        <v>69</v>
      </c>
      <c r="AF82" s="2" t="s">
        <v>35</v>
      </c>
      <c r="AG82" s="2" t="s">
        <v>36</v>
      </c>
      <c r="AH82" s="2" t="s">
        <v>27</v>
      </c>
    </row>
    <row r="83" spans="1:34" ht="12.75" hidden="1" x14ac:dyDescent="0.2">
      <c r="A83" s="1">
        <v>42024.451229479164</v>
      </c>
      <c r="B83" s="2" t="s">
        <v>31</v>
      </c>
      <c r="T83" s="2" t="s">
        <v>161</v>
      </c>
      <c r="U83" s="2" t="s">
        <v>41</v>
      </c>
      <c r="V83" s="2">
        <v>1</v>
      </c>
      <c r="W83" s="2">
        <v>2</v>
      </c>
      <c r="X83" s="2">
        <v>3</v>
      </c>
      <c r="Y83" s="2" t="s">
        <v>27</v>
      </c>
      <c r="Z83" s="2" t="s">
        <v>162</v>
      </c>
      <c r="AA83" s="2">
        <v>100</v>
      </c>
      <c r="AB83" s="2">
        <v>20</v>
      </c>
      <c r="AC83" s="2" t="s">
        <v>43</v>
      </c>
      <c r="AD83" s="2">
        <v>50</v>
      </c>
      <c r="AE83" s="2" t="s">
        <v>34</v>
      </c>
      <c r="AF83" s="2" t="s">
        <v>35</v>
      </c>
      <c r="AG83" s="2" t="s">
        <v>49</v>
      </c>
      <c r="AH83" s="2" t="s">
        <v>31</v>
      </c>
    </row>
    <row r="84" spans="1:34" ht="12.75" hidden="1" x14ac:dyDescent="0.2">
      <c r="A84" s="1">
        <v>42024.464554699072</v>
      </c>
      <c r="B84" s="2" t="s">
        <v>31</v>
      </c>
      <c r="T84" s="2" t="s">
        <v>163</v>
      </c>
      <c r="U84" s="2" t="s">
        <v>41</v>
      </c>
      <c r="V84" s="2">
        <v>1</v>
      </c>
      <c r="W84" s="2">
        <v>2</v>
      </c>
      <c r="X84" s="2">
        <v>3</v>
      </c>
      <c r="Y84" s="2" t="s">
        <v>27</v>
      </c>
      <c r="Z84" s="2" t="s">
        <v>164</v>
      </c>
      <c r="AA84" s="2">
        <v>100</v>
      </c>
      <c r="AB84" s="2">
        <v>50</v>
      </c>
      <c r="AC84" s="2" t="s">
        <v>57</v>
      </c>
      <c r="AD84" s="2">
        <v>49</v>
      </c>
      <c r="AE84" s="2" t="s">
        <v>69</v>
      </c>
      <c r="AF84" s="2" t="s">
        <v>35</v>
      </c>
      <c r="AG84" s="2" t="s">
        <v>36</v>
      </c>
      <c r="AH84" s="2" t="s">
        <v>27</v>
      </c>
    </row>
    <row r="85" spans="1:34" ht="12.75" hidden="1" x14ac:dyDescent="0.2">
      <c r="A85" s="1">
        <v>42024.493919560191</v>
      </c>
      <c r="B85" s="2" t="s">
        <v>31</v>
      </c>
      <c r="T85" s="2" t="s">
        <v>165</v>
      </c>
      <c r="U85" s="2" t="s">
        <v>75</v>
      </c>
      <c r="V85" s="2">
        <v>3</v>
      </c>
      <c r="W85" s="2">
        <v>1</v>
      </c>
      <c r="X85" s="2">
        <v>2</v>
      </c>
      <c r="Y85" s="2" t="s">
        <v>31</v>
      </c>
      <c r="AA85" s="2">
        <v>100</v>
      </c>
      <c r="AB85" s="2">
        <v>25</v>
      </c>
      <c r="AC85" s="2" t="s">
        <v>62</v>
      </c>
      <c r="AD85" s="2">
        <v>48</v>
      </c>
      <c r="AE85" s="2" t="s">
        <v>34</v>
      </c>
      <c r="AF85" s="2" t="s">
        <v>99</v>
      </c>
      <c r="AG85" s="2" t="s">
        <v>49</v>
      </c>
      <c r="AH85" s="2" t="s">
        <v>27</v>
      </c>
    </row>
    <row r="86" spans="1:34" ht="12.75" hidden="1" x14ac:dyDescent="0.2">
      <c r="A86" s="1">
        <v>42024.507860266203</v>
      </c>
      <c r="B86" s="2" t="s">
        <v>31</v>
      </c>
      <c r="T86" s="2" t="s">
        <v>166</v>
      </c>
      <c r="U86" s="2" t="s">
        <v>75</v>
      </c>
      <c r="V86" s="2">
        <v>3</v>
      </c>
      <c r="W86" s="2">
        <v>2</v>
      </c>
      <c r="X86" s="2">
        <v>1</v>
      </c>
      <c r="Y86" s="2" t="s">
        <v>31</v>
      </c>
      <c r="AA86" s="2">
        <v>1</v>
      </c>
      <c r="AB86" s="2">
        <v>1</v>
      </c>
      <c r="AC86" s="2" t="s">
        <v>33</v>
      </c>
      <c r="AD86" s="2">
        <v>32</v>
      </c>
      <c r="AE86" s="2" t="s">
        <v>69</v>
      </c>
      <c r="AF86" s="2" t="s">
        <v>35</v>
      </c>
      <c r="AG86" s="2" t="s">
        <v>36</v>
      </c>
      <c r="AH86" s="2" t="s">
        <v>27</v>
      </c>
    </row>
    <row r="87" spans="1:34" ht="12.75" hidden="1" x14ac:dyDescent="0.2">
      <c r="A87" s="1">
        <v>42024.519977800926</v>
      </c>
      <c r="B87" s="2" t="s">
        <v>31</v>
      </c>
      <c r="T87" s="2" t="s">
        <v>167</v>
      </c>
      <c r="U87" s="2" t="s">
        <v>41</v>
      </c>
      <c r="V87" s="2">
        <v>2</v>
      </c>
      <c r="W87" s="2">
        <v>3</v>
      </c>
      <c r="X87" s="2">
        <v>1</v>
      </c>
      <c r="Y87" s="2" t="s">
        <v>31</v>
      </c>
      <c r="AA87" s="2">
        <v>12</v>
      </c>
      <c r="AB87" s="2">
        <v>6</v>
      </c>
      <c r="AC87" s="2" t="s">
        <v>62</v>
      </c>
      <c r="AD87" s="2">
        <v>38</v>
      </c>
      <c r="AE87" s="2" t="s">
        <v>69</v>
      </c>
      <c r="AF87" s="2" t="s">
        <v>35</v>
      </c>
      <c r="AG87" s="2" t="s">
        <v>49</v>
      </c>
      <c r="AH87" s="2" t="s">
        <v>27</v>
      </c>
    </row>
    <row r="88" spans="1:34" ht="12.75" hidden="1" x14ac:dyDescent="0.2">
      <c r="A88" s="1">
        <v>42024.55524603009</v>
      </c>
      <c r="B88" s="2" t="s">
        <v>31</v>
      </c>
      <c r="T88" s="2" t="s">
        <v>168</v>
      </c>
      <c r="U88" s="2" t="s">
        <v>75</v>
      </c>
      <c r="V88" s="2">
        <v>1</v>
      </c>
      <c r="W88" s="2">
        <v>3</v>
      </c>
      <c r="X88" s="2">
        <v>2</v>
      </c>
      <c r="Y88" s="2" t="s">
        <v>31</v>
      </c>
      <c r="AA88" s="2">
        <v>1</v>
      </c>
      <c r="AB88" s="2">
        <v>1</v>
      </c>
      <c r="AC88" s="2" t="s">
        <v>33</v>
      </c>
      <c r="AD88" s="2">
        <v>77</v>
      </c>
      <c r="AE88" s="2" t="s">
        <v>34</v>
      </c>
      <c r="AF88" s="2" t="s">
        <v>35</v>
      </c>
      <c r="AG88" s="2" t="s">
        <v>36</v>
      </c>
      <c r="AH88" s="2" t="s">
        <v>27</v>
      </c>
    </row>
    <row r="89" spans="1:34" ht="12.75" x14ac:dyDescent="0.2">
      <c r="A89" s="1">
        <v>42024.592673923617</v>
      </c>
      <c r="B89" s="2" t="s">
        <v>27</v>
      </c>
      <c r="C89" s="2" t="s">
        <v>169</v>
      </c>
      <c r="D89" s="2" t="s">
        <v>59</v>
      </c>
      <c r="E89" s="2">
        <v>90</v>
      </c>
      <c r="F89" s="2">
        <v>100</v>
      </c>
      <c r="G89" s="2" t="s">
        <v>31</v>
      </c>
      <c r="I89" s="2" t="s">
        <v>27</v>
      </c>
      <c r="J89" s="2" t="s">
        <v>170</v>
      </c>
      <c r="K89" s="2" t="s">
        <v>75</v>
      </c>
      <c r="L89" s="2">
        <v>1</v>
      </c>
      <c r="M89" s="2">
        <v>2</v>
      </c>
      <c r="N89" s="2">
        <v>3</v>
      </c>
      <c r="O89" s="2" t="s">
        <v>31</v>
      </c>
      <c r="Q89" s="2">
        <v>8</v>
      </c>
      <c r="R89" s="2">
        <v>4</v>
      </c>
      <c r="S89" s="2" t="s">
        <v>62</v>
      </c>
      <c r="AD89" s="2">
        <v>27</v>
      </c>
      <c r="AE89" s="2" t="s">
        <v>69</v>
      </c>
      <c r="AF89" s="2" t="s">
        <v>78</v>
      </c>
      <c r="AG89" s="2" t="s">
        <v>36</v>
      </c>
      <c r="AH89" s="2" t="s">
        <v>27</v>
      </c>
    </row>
    <row r="90" spans="1:34" ht="12.75" hidden="1" x14ac:dyDescent="0.2">
      <c r="A90" s="1">
        <v>42024.67529496528</v>
      </c>
      <c r="B90" s="2" t="s">
        <v>31</v>
      </c>
      <c r="T90" s="2" t="s">
        <v>171</v>
      </c>
      <c r="U90" s="2" t="s">
        <v>32</v>
      </c>
      <c r="V90" s="2">
        <v>3</v>
      </c>
      <c r="W90" s="2">
        <v>2</v>
      </c>
      <c r="X90" s="2">
        <v>1</v>
      </c>
      <c r="Y90" s="2" t="s">
        <v>31</v>
      </c>
      <c r="AA90" s="2">
        <v>5</v>
      </c>
      <c r="AB90" s="2">
        <v>5</v>
      </c>
      <c r="AC90" s="2" t="s">
        <v>33</v>
      </c>
      <c r="AD90" s="2">
        <v>53</v>
      </c>
      <c r="AE90" s="2" t="s">
        <v>69</v>
      </c>
      <c r="AF90" s="2" t="s">
        <v>35</v>
      </c>
      <c r="AG90" s="2" t="s">
        <v>49</v>
      </c>
      <c r="AH90" s="2" t="s">
        <v>31</v>
      </c>
    </row>
    <row r="91" spans="1:34" ht="12.75" hidden="1" x14ac:dyDescent="0.2">
      <c r="A91" s="1">
        <v>42024.698026377315</v>
      </c>
      <c r="B91" s="2" t="s">
        <v>31</v>
      </c>
      <c r="T91" s="2" t="s">
        <v>172</v>
      </c>
      <c r="U91" s="2" t="s">
        <v>41</v>
      </c>
      <c r="V91" s="2">
        <v>1</v>
      </c>
      <c r="W91" s="2">
        <v>3</v>
      </c>
      <c r="X91" s="2">
        <v>2</v>
      </c>
      <c r="Y91" s="2" t="s">
        <v>31</v>
      </c>
      <c r="AA91" s="2">
        <v>15</v>
      </c>
      <c r="AB91" s="2">
        <v>5</v>
      </c>
      <c r="AC91" s="2" t="s">
        <v>43</v>
      </c>
      <c r="AD91" s="2">
        <v>31</v>
      </c>
      <c r="AE91" s="2" t="s">
        <v>69</v>
      </c>
      <c r="AF91" s="2" t="s">
        <v>35</v>
      </c>
      <c r="AG91" s="2" t="s">
        <v>36</v>
      </c>
      <c r="AH91" s="2" t="s">
        <v>27</v>
      </c>
    </row>
    <row r="92" spans="1:34" ht="12.75" hidden="1" x14ac:dyDescent="0.2">
      <c r="A92" s="1">
        <v>42024.79082519676</v>
      </c>
      <c r="B92" s="2" t="s">
        <v>31</v>
      </c>
      <c r="T92" s="2" t="s">
        <v>173</v>
      </c>
      <c r="U92" s="2" t="s">
        <v>41</v>
      </c>
      <c r="V92" s="2">
        <v>3</v>
      </c>
      <c r="W92" s="2">
        <v>2</v>
      </c>
      <c r="X92" s="2">
        <v>1</v>
      </c>
      <c r="Y92" s="2" t="s">
        <v>27</v>
      </c>
      <c r="Z92" s="2" t="s">
        <v>174</v>
      </c>
      <c r="AA92" s="2">
        <v>10</v>
      </c>
      <c r="AB92" s="2">
        <v>5</v>
      </c>
      <c r="AC92" s="2" t="s">
        <v>43</v>
      </c>
      <c r="AD92" s="2">
        <v>67</v>
      </c>
      <c r="AE92" s="2" t="s">
        <v>34</v>
      </c>
      <c r="AF92" s="2" t="s">
        <v>99</v>
      </c>
      <c r="AG92" s="2" t="s">
        <v>49</v>
      </c>
      <c r="AH92" s="2" t="s">
        <v>31</v>
      </c>
    </row>
    <row r="93" spans="1:34" ht="12.75" hidden="1" x14ac:dyDescent="0.2">
      <c r="A93" s="1">
        <v>42024.805315162041</v>
      </c>
      <c r="B93" s="2" t="s">
        <v>31</v>
      </c>
      <c r="T93" s="2" t="s">
        <v>175</v>
      </c>
      <c r="U93" s="2" t="s">
        <v>32</v>
      </c>
      <c r="V93" s="2">
        <v>1</v>
      </c>
      <c r="W93" s="2">
        <v>3</v>
      </c>
      <c r="X93" s="2">
        <v>2</v>
      </c>
      <c r="Y93" s="2" t="s">
        <v>31</v>
      </c>
      <c r="AA93" s="2">
        <v>1</v>
      </c>
      <c r="AB93" s="2">
        <v>1</v>
      </c>
      <c r="AC93" s="2" t="s">
        <v>33</v>
      </c>
      <c r="AD93" s="2">
        <v>1</v>
      </c>
      <c r="AE93" s="2" t="s">
        <v>69</v>
      </c>
      <c r="AF93" s="2" t="s">
        <v>63</v>
      </c>
      <c r="AG93" s="2" t="s">
        <v>49</v>
      </c>
      <c r="AH93" s="2" t="s">
        <v>31</v>
      </c>
    </row>
    <row r="94" spans="1:34" ht="12.75" hidden="1" x14ac:dyDescent="0.2">
      <c r="A94" s="1">
        <v>42024.866635879633</v>
      </c>
      <c r="B94" s="2" t="s">
        <v>27</v>
      </c>
      <c r="C94" s="2" t="s">
        <v>176</v>
      </c>
      <c r="D94" s="2" t="s">
        <v>177</v>
      </c>
      <c r="E94" s="2">
        <v>3</v>
      </c>
      <c r="F94" s="2">
        <v>2</v>
      </c>
      <c r="G94" s="2" t="s">
        <v>31</v>
      </c>
      <c r="I94" s="2" t="s">
        <v>31</v>
      </c>
      <c r="K94" s="2" t="s">
        <v>41</v>
      </c>
      <c r="L94" s="2">
        <v>2</v>
      </c>
      <c r="M94" s="2">
        <v>1</v>
      </c>
      <c r="N94" s="2">
        <v>3</v>
      </c>
      <c r="O94" s="2" t="s">
        <v>31</v>
      </c>
      <c r="Q94" s="2">
        <v>50</v>
      </c>
      <c r="R94" s="2">
        <v>20</v>
      </c>
      <c r="S94" s="2" t="s">
        <v>62</v>
      </c>
      <c r="AD94" s="2">
        <v>40</v>
      </c>
      <c r="AE94" s="2" t="s">
        <v>34</v>
      </c>
      <c r="AF94" s="2" t="s">
        <v>99</v>
      </c>
      <c r="AG94" s="2" t="s">
        <v>36</v>
      </c>
      <c r="AH94" s="2" t="s">
        <v>27</v>
      </c>
    </row>
    <row r="95" spans="1:34" ht="12.75" hidden="1" x14ac:dyDescent="0.2">
      <c r="A95" s="1">
        <v>42024.998255231483</v>
      </c>
      <c r="B95" s="2" t="s">
        <v>31</v>
      </c>
      <c r="T95" s="2" t="s">
        <v>178</v>
      </c>
      <c r="U95" s="2" t="s">
        <v>75</v>
      </c>
      <c r="V95" s="2">
        <v>3</v>
      </c>
      <c r="W95" s="2">
        <v>1</v>
      </c>
      <c r="X95" s="2">
        <v>2</v>
      </c>
      <c r="Y95" s="2" t="s">
        <v>31</v>
      </c>
      <c r="AA95" s="2">
        <v>20</v>
      </c>
      <c r="AB95" s="2">
        <v>10</v>
      </c>
      <c r="AC95" s="2" t="s">
        <v>62</v>
      </c>
      <c r="AD95" s="2">
        <v>18</v>
      </c>
      <c r="AE95" s="2" t="s">
        <v>69</v>
      </c>
      <c r="AF95" s="2" t="s">
        <v>63</v>
      </c>
      <c r="AG95" s="2" t="s">
        <v>36</v>
      </c>
      <c r="AH95" s="2" t="s">
        <v>27</v>
      </c>
    </row>
    <row r="96" spans="1:34" ht="12.75" hidden="1" x14ac:dyDescent="0.2">
      <c r="A96" s="1">
        <v>42024.998588020841</v>
      </c>
      <c r="B96" s="2" t="s">
        <v>31</v>
      </c>
      <c r="T96" s="2" t="s">
        <v>179</v>
      </c>
      <c r="U96" s="2" t="s">
        <v>32</v>
      </c>
      <c r="V96" s="2">
        <v>3</v>
      </c>
      <c r="W96" s="2">
        <v>1</v>
      </c>
      <c r="X96" s="2">
        <v>2</v>
      </c>
      <c r="Y96" s="2" t="s">
        <v>31</v>
      </c>
      <c r="AA96" s="2">
        <v>3</v>
      </c>
      <c r="AB96" s="2">
        <v>1</v>
      </c>
      <c r="AC96" s="2" t="s">
        <v>33</v>
      </c>
      <c r="AD96" s="2">
        <v>23</v>
      </c>
      <c r="AE96" s="2" t="s">
        <v>34</v>
      </c>
      <c r="AF96" s="2" t="s">
        <v>63</v>
      </c>
      <c r="AG96" s="2" t="s">
        <v>36</v>
      </c>
      <c r="AH96" s="2" t="s">
        <v>27</v>
      </c>
    </row>
    <row r="97" spans="1:34" ht="12.75" hidden="1" x14ac:dyDescent="0.2">
      <c r="A97" s="1">
        <v>42024.999372939819</v>
      </c>
      <c r="B97" s="2" t="s">
        <v>31</v>
      </c>
      <c r="T97" s="2" t="s">
        <v>180</v>
      </c>
      <c r="U97" s="2" t="s">
        <v>75</v>
      </c>
      <c r="V97" s="2">
        <v>1</v>
      </c>
      <c r="W97" s="2">
        <v>3</v>
      </c>
      <c r="X97" s="2">
        <v>2</v>
      </c>
      <c r="Y97" s="2" t="s">
        <v>31</v>
      </c>
      <c r="AA97" s="2">
        <v>30</v>
      </c>
      <c r="AB97" s="2">
        <v>10</v>
      </c>
      <c r="AC97" s="2" t="s">
        <v>62</v>
      </c>
      <c r="AD97" s="2">
        <v>23</v>
      </c>
      <c r="AE97" s="2" t="s">
        <v>69</v>
      </c>
      <c r="AF97" s="2" t="s">
        <v>63</v>
      </c>
      <c r="AG97" s="2" t="s">
        <v>36</v>
      </c>
      <c r="AH97" s="2" t="s">
        <v>27</v>
      </c>
    </row>
    <row r="98" spans="1:34" ht="12.75" hidden="1" x14ac:dyDescent="0.2">
      <c r="A98" s="1">
        <v>42025.000504976852</v>
      </c>
      <c r="B98" s="2" t="s">
        <v>31</v>
      </c>
      <c r="T98" s="2" t="s">
        <v>181</v>
      </c>
      <c r="U98" s="2" t="s">
        <v>32</v>
      </c>
      <c r="V98" s="2">
        <v>1</v>
      </c>
      <c r="W98" s="2">
        <v>2</v>
      </c>
      <c r="X98" s="2">
        <v>3</v>
      </c>
      <c r="Y98" s="2" t="s">
        <v>31</v>
      </c>
      <c r="AA98" s="2">
        <v>1</v>
      </c>
      <c r="AB98" s="2">
        <v>0</v>
      </c>
      <c r="AC98" s="2" t="s">
        <v>33</v>
      </c>
      <c r="AD98" s="2">
        <v>19</v>
      </c>
      <c r="AE98" s="2" t="s">
        <v>34</v>
      </c>
      <c r="AF98" s="2" t="s">
        <v>63</v>
      </c>
      <c r="AG98" s="2" t="s">
        <v>36</v>
      </c>
      <c r="AH98" s="2" t="s">
        <v>27</v>
      </c>
    </row>
    <row r="99" spans="1:34" ht="12.75" hidden="1" x14ac:dyDescent="0.2">
      <c r="A99" s="1">
        <v>42025.000818599539</v>
      </c>
      <c r="B99" s="2" t="s">
        <v>31</v>
      </c>
      <c r="T99" s="2" t="s">
        <v>182</v>
      </c>
      <c r="U99" s="2" t="s">
        <v>41</v>
      </c>
      <c r="V99" s="2">
        <v>1</v>
      </c>
      <c r="W99" s="2">
        <v>3</v>
      </c>
      <c r="X99" s="2">
        <v>2</v>
      </c>
      <c r="Y99" s="2" t="s">
        <v>27</v>
      </c>
      <c r="Z99" s="2" t="s">
        <v>183</v>
      </c>
      <c r="AA99" s="2">
        <v>15</v>
      </c>
      <c r="AB99" s="2">
        <v>8</v>
      </c>
      <c r="AC99" s="2" t="s">
        <v>43</v>
      </c>
      <c r="AD99" s="2">
        <v>18</v>
      </c>
      <c r="AE99" s="2" t="s">
        <v>69</v>
      </c>
      <c r="AF99" s="2" t="s">
        <v>63</v>
      </c>
      <c r="AG99" s="2" t="s">
        <v>36</v>
      </c>
      <c r="AH99" s="2" t="s">
        <v>27</v>
      </c>
    </row>
    <row r="100" spans="1:34" ht="12.75" hidden="1" x14ac:dyDescent="0.2">
      <c r="A100" s="1">
        <v>42025.002244618052</v>
      </c>
      <c r="B100" s="2" t="s">
        <v>31</v>
      </c>
      <c r="T100" s="2" t="s">
        <v>184</v>
      </c>
      <c r="U100" s="2" t="s">
        <v>75</v>
      </c>
      <c r="V100" s="2">
        <v>2</v>
      </c>
      <c r="W100" s="2">
        <v>1</v>
      </c>
      <c r="X100" s="2">
        <v>3</v>
      </c>
      <c r="Y100" s="2" t="s">
        <v>31</v>
      </c>
      <c r="AA100" s="2">
        <v>40</v>
      </c>
      <c r="AB100" s="2">
        <v>20</v>
      </c>
      <c r="AC100" s="2" t="s">
        <v>62</v>
      </c>
      <c r="AD100" s="2">
        <v>19</v>
      </c>
      <c r="AE100" s="2" t="s">
        <v>69</v>
      </c>
      <c r="AF100" s="2" t="s">
        <v>63</v>
      </c>
      <c r="AG100" s="2" t="s">
        <v>36</v>
      </c>
      <c r="AH100" s="2" t="s">
        <v>27</v>
      </c>
    </row>
    <row r="101" spans="1:34" ht="12.75" hidden="1" x14ac:dyDescent="0.2">
      <c r="A101" s="1">
        <v>42025.002667326386</v>
      </c>
      <c r="B101" s="2" t="s">
        <v>31</v>
      </c>
      <c r="T101" s="2" t="s">
        <v>185</v>
      </c>
      <c r="U101" s="2" t="s">
        <v>75</v>
      </c>
      <c r="V101" s="2">
        <v>3</v>
      </c>
      <c r="W101" s="2">
        <v>1</v>
      </c>
      <c r="X101" s="2">
        <v>2</v>
      </c>
      <c r="Y101" s="2" t="s">
        <v>31</v>
      </c>
      <c r="AA101" s="2">
        <v>20</v>
      </c>
      <c r="AB101" s="2">
        <v>10</v>
      </c>
      <c r="AC101" s="2" t="s">
        <v>62</v>
      </c>
      <c r="AD101" s="2">
        <v>18</v>
      </c>
      <c r="AE101" s="2" t="s">
        <v>69</v>
      </c>
      <c r="AF101" s="2" t="s">
        <v>63</v>
      </c>
      <c r="AG101" s="2" t="s">
        <v>36</v>
      </c>
      <c r="AH101" s="2" t="s">
        <v>27</v>
      </c>
    </row>
    <row r="102" spans="1:34" ht="12.75" hidden="1" x14ac:dyDescent="0.2">
      <c r="A102" s="1">
        <v>42025.005302824073</v>
      </c>
      <c r="B102" s="2" t="s">
        <v>31</v>
      </c>
      <c r="T102" s="2" t="s">
        <v>186</v>
      </c>
      <c r="U102" s="2" t="s">
        <v>41</v>
      </c>
      <c r="V102" s="2">
        <v>1</v>
      </c>
      <c r="W102" s="2">
        <v>3</v>
      </c>
      <c r="X102" s="2">
        <v>2</v>
      </c>
      <c r="Y102" s="2" t="s">
        <v>31</v>
      </c>
      <c r="AA102" s="2">
        <v>50</v>
      </c>
      <c r="AB102" s="2">
        <v>1</v>
      </c>
      <c r="AC102" s="2" t="s">
        <v>43</v>
      </c>
      <c r="AD102" s="2">
        <v>25</v>
      </c>
      <c r="AE102" s="2" t="s">
        <v>34</v>
      </c>
      <c r="AF102" s="2" t="s">
        <v>63</v>
      </c>
      <c r="AG102" s="2" t="s">
        <v>36</v>
      </c>
      <c r="AH102" s="2" t="s">
        <v>27</v>
      </c>
    </row>
    <row r="103" spans="1:34" ht="12.75" hidden="1" x14ac:dyDescent="0.2">
      <c r="A103" s="1">
        <v>42025.007126666664</v>
      </c>
      <c r="B103" s="2" t="s">
        <v>31</v>
      </c>
      <c r="T103" s="2" t="s">
        <v>187</v>
      </c>
      <c r="U103" s="2" t="s">
        <v>41</v>
      </c>
      <c r="V103" s="2">
        <v>3</v>
      </c>
      <c r="W103" s="2">
        <v>1</v>
      </c>
      <c r="X103" s="2">
        <v>2</v>
      </c>
      <c r="Y103" s="2" t="s">
        <v>31</v>
      </c>
      <c r="AA103" s="2">
        <v>75</v>
      </c>
      <c r="AB103" s="2">
        <v>25</v>
      </c>
      <c r="AC103" s="2" t="s">
        <v>43</v>
      </c>
      <c r="AD103" s="2">
        <v>24</v>
      </c>
      <c r="AE103" s="2" t="s">
        <v>69</v>
      </c>
      <c r="AF103" s="2" t="s">
        <v>63</v>
      </c>
      <c r="AG103" s="2" t="s">
        <v>36</v>
      </c>
      <c r="AH103" s="2" t="s">
        <v>27</v>
      </c>
    </row>
    <row r="104" spans="1:34" ht="12.75" hidden="1" x14ac:dyDescent="0.2">
      <c r="A104" s="1">
        <v>42025.014540324075</v>
      </c>
      <c r="B104" s="2" t="s">
        <v>31</v>
      </c>
      <c r="T104" s="2" t="s">
        <v>188</v>
      </c>
      <c r="U104" s="2" t="s">
        <v>41</v>
      </c>
      <c r="V104" s="2">
        <v>1</v>
      </c>
      <c r="W104" s="2">
        <v>2</v>
      </c>
      <c r="X104" s="2">
        <v>3</v>
      </c>
      <c r="Y104" s="2" t="s">
        <v>31</v>
      </c>
      <c r="AA104" s="2">
        <v>50</v>
      </c>
      <c r="AB104" s="2">
        <v>10</v>
      </c>
      <c r="AC104" s="2" t="s">
        <v>62</v>
      </c>
      <c r="AD104" s="2">
        <v>18</v>
      </c>
      <c r="AE104" s="2" t="s">
        <v>34</v>
      </c>
      <c r="AF104" s="2" t="s">
        <v>63</v>
      </c>
      <c r="AG104" s="2" t="s">
        <v>36</v>
      </c>
      <c r="AH104" s="2" t="s">
        <v>27</v>
      </c>
    </row>
    <row r="105" spans="1:34" ht="12.75" x14ac:dyDescent="0.2">
      <c r="A105" s="1">
        <v>42025.016810312496</v>
      </c>
      <c r="B105" s="2" t="s">
        <v>27</v>
      </c>
      <c r="C105" s="2" t="s">
        <v>176</v>
      </c>
      <c r="D105" s="2" t="s">
        <v>92</v>
      </c>
      <c r="E105" s="2">
        <v>60</v>
      </c>
      <c r="F105" s="2">
        <v>1</v>
      </c>
      <c r="G105" s="2" t="s">
        <v>31</v>
      </c>
      <c r="I105" s="2" t="s">
        <v>31</v>
      </c>
      <c r="K105" s="2" t="s">
        <v>41</v>
      </c>
      <c r="L105" s="2">
        <v>1</v>
      </c>
      <c r="M105" s="2">
        <v>2</v>
      </c>
      <c r="N105" s="2">
        <v>3</v>
      </c>
      <c r="O105" s="2" t="s">
        <v>31</v>
      </c>
      <c r="Q105" s="2">
        <v>150</v>
      </c>
      <c r="R105" s="2">
        <v>15</v>
      </c>
      <c r="S105" s="2" t="s">
        <v>62</v>
      </c>
      <c r="AD105" s="2">
        <v>18</v>
      </c>
      <c r="AE105" s="2" t="s">
        <v>69</v>
      </c>
      <c r="AF105" s="2" t="s">
        <v>63</v>
      </c>
      <c r="AG105" s="2" t="s">
        <v>36</v>
      </c>
      <c r="AH105" s="2" t="s">
        <v>27</v>
      </c>
    </row>
    <row r="106" spans="1:34" ht="12.75" hidden="1" x14ac:dyDescent="0.2">
      <c r="A106" s="1">
        <v>42025.026056909723</v>
      </c>
      <c r="B106" s="2" t="s">
        <v>31</v>
      </c>
      <c r="T106" s="2" t="s">
        <v>189</v>
      </c>
      <c r="U106" s="2" t="s">
        <v>32</v>
      </c>
      <c r="V106" s="2">
        <v>3</v>
      </c>
      <c r="W106" s="2">
        <v>1</v>
      </c>
      <c r="X106" s="2">
        <v>2</v>
      </c>
      <c r="Y106" s="2" t="s">
        <v>31</v>
      </c>
      <c r="AA106" s="2">
        <v>15</v>
      </c>
      <c r="AB106" s="2">
        <v>5</v>
      </c>
      <c r="AC106" s="2" t="s">
        <v>33</v>
      </c>
      <c r="AD106" s="2">
        <v>17</v>
      </c>
      <c r="AE106" s="2" t="s">
        <v>34</v>
      </c>
      <c r="AF106" s="2" t="s">
        <v>63</v>
      </c>
      <c r="AG106" s="2" t="s">
        <v>36</v>
      </c>
      <c r="AH106" s="2" t="s">
        <v>27</v>
      </c>
    </row>
    <row r="107" spans="1:34" ht="12.75" x14ac:dyDescent="0.2">
      <c r="A107" s="1">
        <v>42025.026327743049</v>
      </c>
      <c r="B107" s="2" t="s">
        <v>27</v>
      </c>
      <c r="C107" s="2" t="s">
        <v>109</v>
      </c>
      <c r="D107" s="2" t="s">
        <v>59</v>
      </c>
      <c r="E107" s="2">
        <v>15</v>
      </c>
      <c r="F107" s="2">
        <v>3</v>
      </c>
      <c r="G107" s="2" t="s">
        <v>31</v>
      </c>
      <c r="I107" s="2" t="s">
        <v>27</v>
      </c>
      <c r="J107" s="2" t="s">
        <v>190</v>
      </c>
      <c r="K107" s="2" t="s">
        <v>41</v>
      </c>
      <c r="L107" s="2">
        <v>3</v>
      </c>
      <c r="M107" s="2">
        <v>1</v>
      </c>
      <c r="N107" s="2">
        <v>2</v>
      </c>
      <c r="O107" s="2" t="s">
        <v>31</v>
      </c>
      <c r="Q107" s="2">
        <v>120</v>
      </c>
      <c r="R107" s="2">
        <v>20</v>
      </c>
      <c r="S107" s="2" t="s">
        <v>43</v>
      </c>
      <c r="AD107" s="2">
        <v>24</v>
      </c>
      <c r="AE107" s="2" t="s">
        <v>69</v>
      </c>
      <c r="AF107" s="2" t="s">
        <v>63</v>
      </c>
      <c r="AG107" s="2" t="s">
        <v>36</v>
      </c>
      <c r="AH107" s="2" t="s">
        <v>27</v>
      </c>
    </row>
    <row r="108" spans="1:34" ht="12.75" hidden="1" x14ac:dyDescent="0.2">
      <c r="A108" s="1">
        <v>42025.029540868054</v>
      </c>
      <c r="B108" s="2" t="s">
        <v>31</v>
      </c>
      <c r="T108" s="2" t="s">
        <v>191</v>
      </c>
      <c r="U108" s="2" t="s">
        <v>41</v>
      </c>
      <c r="V108" s="2">
        <v>3</v>
      </c>
      <c r="W108" s="2">
        <v>2</v>
      </c>
      <c r="X108" s="2">
        <v>1</v>
      </c>
      <c r="Y108" s="2" t="s">
        <v>31</v>
      </c>
      <c r="AA108" s="2">
        <v>45</v>
      </c>
      <c r="AB108" s="2">
        <v>20</v>
      </c>
      <c r="AC108" s="2" t="s">
        <v>62</v>
      </c>
      <c r="AD108" s="2">
        <v>19</v>
      </c>
      <c r="AE108" s="2" t="s">
        <v>69</v>
      </c>
      <c r="AF108" s="2" t="s">
        <v>63</v>
      </c>
      <c r="AG108" s="2" t="s">
        <v>36</v>
      </c>
      <c r="AH108" s="2" t="s">
        <v>27</v>
      </c>
    </row>
    <row r="109" spans="1:34" ht="12.75" hidden="1" x14ac:dyDescent="0.2">
      <c r="A109" s="1">
        <v>42025.031140567131</v>
      </c>
      <c r="B109" s="2" t="s">
        <v>31</v>
      </c>
      <c r="T109" s="2" t="s">
        <v>192</v>
      </c>
      <c r="U109" s="2" t="s">
        <v>41</v>
      </c>
      <c r="V109" s="2">
        <v>3</v>
      </c>
      <c r="W109" s="2">
        <v>2</v>
      </c>
      <c r="X109" s="2">
        <v>1</v>
      </c>
      <c r="Y109" s="2" t="s">
        <v>27</v>
      </c>
      <c r="Z109" s="2" t="s">
        <v>193</v>
      </c>
      <c r="AA109" s="2">
        <v>115</v>
      </c>
      <c r="AB109" s="2">
        <v>40</v>
      </c>
      <c r="AC109" s="2" t="s">
        <v>43</v>
      </c>
      <c r="AD109" s="2">
        <v>21</v>
      </c>
      <c r="AE109" s="2" t="s">
        <v>34</v>
      </c>
      <c r="AF109" s="2" t="s">
        <v>63</v>
      </c>
      <c r="AG109" s="2" t="s">
        <v>36</v>
      </c>
      <c r="AH109" s="2" t="s">
        <v>27</v>
      </c>
    </row>
    <row r="110" spans="1:34" ht="12.75" hidden="1" x14ac:dyDescent="0.2">
      <c r="A110" s="1">
        <v>42025.036580451386</v>
      </c>
      <c r="B110" s="2" t="s">
        <v>31</v>
      </c>
      <c r="T110" s="2" t="s">
        <v>194</v>
      </c>
      <c r="U110" s="2" t="s">
        <v>48</v>
      </c>
      <c r="V110" s="2">
        <v>1</v>
      </c>
      <c r="W110" s="2">
        <v>3</v>
      </c>
      <c r="X110" s="2">
        <v>2</v>
      </c>
      <c r="Y110" s="2" t="s">
        <v>31</v>
      </c>
      <c r="AA110" s="2">
        <v>25</v>
      </c>
      <c r="AB110" s="2">
        <v>12</v>
      </c>
      <c r="AC110" s="2" t="s">
        <v>33</v>
      </c>
      <c r="AD110" s="2">
        <v>20</v>
      </c>
      <c r="AE110" s="2" t="s">
        <v>69</v>
      </c>
      <c r="AF110" s="2" t="s">
        <v>63</v>
      </c>
      <c r="AG110" s="2" t="s">
        <v>36</v>
      </c>
      <c r="AH110" s="2" t="s">
        <v>27</v>
      </c>
    </row>
    <row r="111" spans="1:34" ht="12.75" hidden="1" x14ac:dyDescent="0.2">
      <c r="A111" s="1">
        <v>42025.037586886574</v>
      </c>
      <c r="B111" s="2" t="s">
        <v>31</v>
      </c>
      <c r="T111" s="2" t="s">
        <v>195</v>
      </c>
      <c r="U111" s="2" t="s">
        <v>41</v>
      </c>
      <c r="V111" s="2">
        <v>3</v>
      </c>
      <c r="W111" s="2">
        <v>1</v>
      </c>
      <c r="X111" s="2">
        <v>2</v>
      </c>
      <c r="Y111" s="2" t="s">
        <v>31</v>
      </c>
      <c r="AA111" s="2">
        <v>20</v>
      </c>
      <c r="AB111" s="2">
        <v>10</v>
      </c>
      <c r="AC111" s="2" t="s">
        <v>62</v>
      </c>
      <c r="AD111" s="2">
        <v>20</v>
      </c>
      <c r="AE111" s="2" t="s">
        <v>69</v>
      </c>
      <c r="AF111" s="2" t="s">
        <v>63</v>
      </c>
      <c r="AG111" s="2" t="s">
        <v>36</v>
      </c>
      <c r="AH111" s="2" t="s">
        <v>27</v>
      </c>
    </row>
    <row r="112" spans="1:34" ht="12.75" hidden="1" x14ac:dyDescent="0.2">
      <c r="A112" s="1">
        <v>42025.180568067131</v>
      </c>
      <c r="B112" s="2" t="s">
        <v>31</v>
      </c>
      <c r="T112" s="2" t="s">
        <v>196</v>
      </c>
      <c r="U112" s="2" t="s">
        <v>75</v>
      </c>
      <c r="V112" s="2">
        <v>3</v>
      </c>
      <c r="W112" s="2">
        <v>2</v>
      </c>
      <c r="X112" s="2">
        <v>1</v>
      </c>
      <c r="Y112" s="2" t="s">
        <v>31</v>
      </c>
      <c r="AA112" s="2">
        <v>20</v>
      </c>
      <c r="AB112" s="2">
        <v>5</v>
      </c>
      <c r="AC112" s="2" t="s">
        <v>62</v>
      </c>
      <c r="AD112" s="2">
        <v>21</v>
      </c>
      <c r="AE112" s="2" t="s">
        <v>34</v>
      </c>
      <c r="AF112" s="2" t="s">
        <v>63</v>
      </c>
      <c r="AG112" s="2" t="s">
        <v>36</v>
      </c>
      <c r="AH112" s="2" t="s">
        <v>27</v>
      </c>
    </row>
    <row r="113" spans="1:34" ht="12.75" hidden="1" x14ac:dyDescent="0.2">
      <c r="A113" s="1">
        <v>42025.264790752313</v>
      </c>
      <c r="B113" s="2" t="s">
        <v>31</v>
      </c>
      <c r="T113" s="2" t="s">
        <v>197</v>
      </c>
      <c r="U113" s="2" t="s">
        <v>75</v>
      </c>
      <c r="V113" s="2">
        <v>1</v>
      </c>
      <c r="W113" s="2">
        <v>3</v>
      </c>
      <c r="X113" s="2">
        <v>2</v>
      </c>
      <c r="Y113" s="2" t="s">
        <v>31</v>
      </c>
      <c r="AA113" s="2">
        <v>50</v>
      </c>
      <c r="AB113" s="2">
        <v>20</v>
      </c>
      <c r="AC113" s="2" t="s">
        <v>62</v>
      </c>
      <c r="AD113" s="2">
        <v>24</v>
      </c>
      <c r="AE113" s="2" t="s">
        <v>69</v>
      </c>
      <c r="AF113" s="2" t="s">
        <v>63</v>
      </c>
      <c r="AG113" s="2" t="s">
        <v>36</v>
      </c>
      <c r="AH113" s="2" t="s">
        <v>27</v>
      </c>
    </row>
    <row r="114" spans="1:34" ht="12.75" hidden="1" x14ac:dyDescent="0.2">
      <c r="A114" s="1">
        <v>42025.297983807875</v>
      </c>
      <c r="B114" s="2" t="s">
        <v>31</v>
      </c>
      <c r="T114" s="2" t="s">
        <v>198</v>
      </c>
      <c r="U114" s="2" t="s">
        <v>75</v>
      </c>
      <c r="V114" s="2">
        <v>2</v>
      </c>
      <c r="W114" s="2">
        <v>3</v>
      </c>
      <c r="X114" s="2">
        <v>1</v>
      </c>
      <c r="Y114" s="2" t="s">
        <v>31</v>
      </c>
      <c r="AA114" s="2">
        <v>10</v>
      </c>
      <c r="AB114" s="2">
        <v>1</v>
      </c>
      <c r="AC114" s="2" t="s">
        <v>33</v>
      </c>
      <c r="AD114" s="2">
        <v>24</v>
      </c>
      <c r="AE114" s="2" t="s">
        <v>69</v>
      </c>
      <c r="AF114" s="2" t="s">
        <v>63</v>
      </c>
      <c r="AG114" s="2" t="s">
        <v>36</v>
      </c>
      <c r="AH114" s="2" t="s">
        <v>27</v>
      </c>
    </row>
    <row r="115" spans="1:34" ht="12.75" hidden="1" x14ac:dyDescent="0.2">
      <c r="A115" s="1">
        <v>42025.299002893516</v>
      </c>
      <c r="B115" s="2" t="s">
        <v>31</v>
      </c>
      <c r="T115" s="2" t="s">
        <v>199</v>
      </c>
      <c r="U115" s="2" t="s">
        <v>41</v>
      </c>
      <c r="V115" s="2">
        <v>3</v>
      </c>
      <c r="W115" s="2">
        <v>1</v>
      </c>
      <c r="X115" s="2">
        <v>2</v>
      </c>
      <c r="Y115" s="2" t="s">
        <v>31</v>
      </c>
      <c r="AA115" s="2">
        <v>60</v>
      </c>
      <c r="AB115" s="2">
        <v>25</v>
      </c>
      <c r="AC115" s="2" t="s">
        <v>62</v>
      </c>
      <c r="AD115" s="2">
        <v>18</v>
      </c>
      <c r="AE115" s="2" t="s">
        <v>69</v>
      </c>
      <c r="AF115" s="2" t="s">
        <v>63</v>
      </c>
      <c r="AG115" s="2" t="s">
        <v>36</v>
      </c>
      <c r="AH115" s="2" t="s">
        <v>27</v>
      </c>
    </row>
    <row r="116" spans="1:34" ht="12.75" hidden="1" x14ac:dyDescent="0.2">
      <c r="A116" s="1">
        <v>42025.315174027775</v>
      </c>
      <c r="B116" s="2" t="s">
        <v>31</v>
      </c>
      <c r="T116" s="2" t="s">
        <v>200</v>
      </c>
      <c r="U116" s="2" t="s">
        <v>41</v>
      </c>
      <c r="V116" s="2">
        <v>3</v>
      </c>
      <c r="W116" s="2">
        <v>1</v>
      </c>
      <c r="X116" s="2">
        <v>2</v>
      </c>
      <c r="Y116" s="2" t="s">
        <v>31</v>
      </c>
      <c r="AA116" s="2">
        <v>100</v>
      </c>
      <c r="AB116" s="2">
        <v>20</v>
      </c>
      <c r="AC116" s="2" t="s">
        <v>43</v>
      </c>
      <c r="AD116" s="2">
        <v>19</v>
      </c>
      <c r="AE116" s="2" t="s">
        <v>69</v>
      </c>
      <c r="AF116" s="2" t="s">
        <v>63</v>
      </c>
      <c r="AG116" s="2" t="s">
        <v>36</v>
      </c>
      <c r="AH116" s="2" t="s">
        <v>27</v>
      </c>
    </row>
    <row r="117" spans="1:34" ht="12.75" x14ac:dyDescent="0.2">
      <c r="A117" s="1">
        <v>42025.320281851848</v>
      </c>
      <c r="B117" s="2" t="s">
        <v>27</v>
      </c>
      <c r="C117" s="2" t="s">
        <v>96</v>
      </c>
      <c r="D117" s="2" t="s">
        <v>92</v>
      </c>
      <c r="E117" s="2">
        <v>60</v>
      </c>
      <c r="F117" s="2">
        <v>1</v>
      </c>
      <c r="G117" s="2" t="s">
        <v>31</v>
      </c>
      <c r="I117" s="2" t="s">
        <v>27</v>
      </c>
      <c r="J117" s="2" t="s">
        <v>201</v>
      </c>
      <c r="K117" s="2" t="s">
        <v>75</v>
      </c>
      <c r="L117" s="2">
        <v>3</v>
      </c>
      <c r="M117" s="2">
        <v>1</v>
      </c>
      <c r="N117" s="2">
        <v>2</v>
      </c>
      <c r="O117" s="2" t="s">
        <v>31</v>
      </c>
      <c r="Q117" s="2">
        <v>30</v>
      </c>
      <c r="R117" s="2">
        <v>15</v>
      </c>
      <c r="S117" s="2" t="s">
        <v>43</v>
      </c>
      <c r="AD117" s="2">
        <v>19</v>
      </c>
      <c r="AE117" s="2" t="s">
        <v>34</v>
      </c>
      <c r="AF117" s="2" t="s">
        <v>63</v>
      </c>
      <c r="AG117" s="2" t="s">
        <v>36</v>
      </c>
      <c r="AH117" s="2" t="s">
        <v>27</v>
      </c>
    </row>
    <row r="118" spans="1:34" ht="12.75" hidden="1" x14ac:dyDescent="0.2">
      <c r="A118" s="1">
        <v>42025.323254722229</v>
      </c>
      <c r="B118" s="2" t="s">
        <v>31</v>
      </c>
      <c r="T118" s="2" t="s">
        <v>202</v>
      </c>
      <c r="U118" s="2" t="s">
        <v>32</v>
      </c>
      <c r="V118" s="2">
        <v>2</v>
      </c>
      <c r="W118" s="2">
        <v>3</v>
      </c>
      <c r="X118" s="2">
        <v>1</v>
      </c>
      <c r="Y118" s="2" t="s">
        <v>31</v>
      </c>
      <c r="AA118" s="2">
        <v>30</v>
      </c>
      <c r="AB118" s="2">
        <v>10</v>
      </c>
      <c r="AC118" s="2" t="s">
        <v>33</v>
      </c>
      <c r="AD118" s="2">
        <v>18</v>
      </c>
      <c r="AE118" s="2" t="s">
        <v>34</v>
      </c>
      <c r="AF118" s="2" t="s">
        <v>63</v>
      </c>
      <c r="AG118" s="2" t="s">
        <v>36</v>
      </c>
      <c r="AH118" s="2" t="s">
        <v>27</v>
      </c>
    </row>
    <row r="119" spans="1:34" ht="12.75" hidden="1" x14ac:dyDescent="0.2">
      <c r="A119" s="1">
        <v>42025.326991678237</v>
      </c>
      <c r="B119" s="2" t="s">
        <v>31</v>
      </c>
      <c r="T119" s="2" t="s">
        <v>203</v>
      </c>
      <c r="U119" s="2" t="s">
        <v>41</v>
      </c>
      <c r="V119" s="2">
        <v>2</v>
      </c>
      <c r="W119" s="2">
        <v>3</v>
      </c>
      <c r="X119" s="2">
        <v>1</v>
      </c>
      <c r="Y119" s="2" t="s">
        <v>31</v>
      </c>
      <c r="AA119" s="2">
        <v>20</v>
      </c>
      <c r="AB119" s="2">
        <v>10</v>
      </c>
      <c r="AC119" s="2" t="s">
        <v>62</v>
      </c>
      <c r="AD119" s="2">
        <v>18</v>
      </c>
      <c r="AE119" s="2" t="s">
        <v>69</v>
      </c>
      <c r="AF119" s="2" t="s">
        <v>63</v>
      </c>
      <c r="AG119" s="2" t="s">
        <v>49</v>
      </c>
      <c r="AH119" s="2" t="s">
        <v>27</v>
      </c>
    </row>
    <row r="120" spans="1:34" ht="12.75" hidden="1" x14ac:dyDescent="0.2">
      <c r="A120" s="1">
        <v>42025.334197743054</v>
      </c>
      <c r="B120" s="2" t="s">
        <v>31</v>
      </c>
      <c r="T120" s="2" t="s">
        <v>204</v>
      </c>
      <c r="U120" s="2" t="s">
        <v>75</v>
      </c>
      <c r="V120" s="2">
        <v>1</v>
      </c>
      <c r="W120" s="2">
        <v>2</v>
      </c>
      <c r="X120" s="2">
        <v>3</v>
      </c>
      <c r="Y120" s="2" t="s">
        <v>31</v>
      </c>
      <c r="AA120" s="2">
        <v>1</v>
      </c>
      <c r="AB120" s="2">
        <v>1</v>
      </c>
      <c r="AC120" s="2" t="s">
        <v>33</v>
      </c>
      <c r="AD120" s="2">
        <v>21</v>
      </c>
      <c r="AE120" s="2" t="s">
        <v>69</v>
      </c>
      <c r="AF120" s="2" t="s">
        <v>63</v>
      </c>
      <c r="AG120" s="2" t="s">
        <v>36</v>
      </c>
      <c r="AH120" s="2" t="s">
        <v>27</v>
      </c>
    </row>
    <row r="121" spans="1:34" ht="12.75" hidden="1" x14ac:dyDescent="0.2">
      <c r="A121" s="1">
        <v>42025.36842929398</v>
      </c>
      <c r="B121" s="2" t="s">
        <v>31</v>
      </c>
      <c r="T121" s="2" t="s">
        <v>205</v>
      </c>
      <c r="U121" s="2" t="s">
        <v>75</v>
      </c>
      <c r="V121" s="2">
        <v>3</v>
      </c>
      <c r="W121" s="2">
        <v>1</v>
      </c>
      <c r="X121" s="2">
        <v>2</v>
      </c>
      <c r="Y121" s="2" t="s">
        <v>31</v>
      </c>
      <c r="AA121" s="2">
        <v>15</v>
      </c>
      <c r="AB121" s="2">
        <v>5</v>
      </c>
      <c r="AC121" s="2" t="s">
        <v>62</v>
      </c>
      <c r="AD121" s="2">
        <v>28</v>
      </c>
      <c r="AE121" s="2" t="s">
        <v>69</v>
      </c>
      <c r="AF121" s="2" t="s">
        <v>99</v>
      </c>
      <c r="AG121" s="2" t="s">
        <v>36</v>
      </c>
      <c r="AH121" s="2" t="s">
        <v>27</v>
      </c>
    </row>
    <row r="122" spans="1:34" ht="12.75" hidden="1" x14ac:dyDescent="0.2">
      <c r="A122" s="1">
        <v>42025.383385486115</v>
      </c>
      <c r="B122" s="2" t="s">
        <v>31</v>
      </c>
      <c r="T122" s="2" t="s">
        <v>206</v>
      </c>
      <c r="U122" s="2" t="s">
        <v>41</v>
      </c>
      <c r="V122" s="2">
        <v>3</v>
      </c>
      <c r="W122" s="2">
        <v>1</v>
      </c>
      <c r="X122" s="2">
        <v>2</v>
      </c>
      <c r="Y122" s="2" t="s">
        <v>27</v>
      </c>
      <c r="Z122" s="2" t="s">
        <v>207</v>
      </c>
      <c r="AA122" s="2">
        <v>25</v>
      </c>
      <c r="AB122" s="2">
        <v>0</v>
      </c>
      <c r="AC122" s="2" t="s">
        <v>43</v>
      </c>
      <c r="AD122" s="2">
        <v>25</v>
      </c>
      <c r="AE122" s="2" t="s">
        <v>34</v>
      </c>
      <c r="AF122" s="2" t="s">
        <v>63</v>
      </c>
      <c r="AG122" s="2" t="s">
        <v>36</v>
      </c>
      <c r="AH122" s="2" t="s">
        <v>27</v>
      </c>
    </row>
    <row r="123" spans="1:34" ht="12.75" x14ac:dyDescent="0.2">
      <c r="A123" s="1">
        <v>42025.389074537037</v>
      </c>
      <c r="B123" s="2" t="s">
        <v>27</v>
      </c>
      <c r="C123" s="2" t="s">
        <v>208</v>
      </c>
      <c r="D123" s="2" t="s">
        <v>59</v>
      </c>
      <c r="E123" s="2">
        <v>20</v>
      </c>
      <c r="F123" s="2">
        <v>8</v>
      </c>
      <c r="G123" s="2" t="s">
        <v>31</v>
      </c>
      <c r="I123" s="2" t="s">
        <v>27</v>
      </c>
      <c r="J123" s="2" t="s">
        <v>209</v>
      </c>
      <c r="K123" s="2" t="s">
        <v>75</v>
      </c>
      <c r="L123" s="2">
        <v>3</v>
      </c>
      <c r="M123" s="2">
        <v>1</v>
      </c>
      <c r="N123" s="2">
        <v>2</v>
      </c>
      <c r="O123" s="2" t="s">
        <v>31</v>
      </c>
      <c r="Q123" s="2">
        <v>30</v>
      </c>
      <c r="R123" s="2">
        <v>15</v>
      </c>
      <c r="S123" s="2" t="s">
        <v>62</v>
      </c>
      <c r="AD123" s="2">
        <v>38</v>
      </c>
      <c r="AE123" s="2" t="s">
        <v>69</v>
      </c>
      <c r="AF123" s="2" t="s">
        <v>78</v>
      </c>
      <c r="AG123" s="2" t="s">
        <v>36</v>
      </c>
      <c r="AH123" s="2" t="s">
        <v>27</v>
      </c>
    </row>
    <row r="124" spans="1:34" ht="12.75" hidden="1" x14ac:dyDescent="0.2">
      <c r="A124" s="1">
        <v>42025.389163773143</v>
      </c>
      <c r="B124" s="2" t="s">
        <v>31</v>
      </c>
      <c r="T124" s="2" t="s">
        <v>210</v>
      </c>
      <c r="U124" s="2" t="s">
        <v>41</v>
      </c>
      <c r="V124" s="2">
        <v>1</v>
      </c>
      <c r="W124" s="2">
        <v>3</v>
      </c>
      <c r="X124" s="2">
        <v>2</v>
      </c>
      <c r="Y124" s="2" t="s">
        <v>31</v>
      </c>
      <c r="AA124" s="2">
        <v>150</v>
      </c>
      <c r="AB124" s="2">
        <v>50</v>
      </c>
      <c r="AC124" s="2" t="s">
        <v>33</v>
      </c>
      <c r="AD124" s="2">
        <v>23</v>
      </c>
      <c r="AE124" s="2" t="s">
        <v>69</v>
      </c>
      <c r="AF124" s="2" t="s">
        <v>63</v>
      </c>
      <c r="AG124" s="2" t="s">
        <v>36</v>
      </c>
      <c r="AH124" s="2" t="s">
        <v>27</v>
      </c>
    </row>
    <row r="125" spans="1:34" ht="12.75" hidden="1" x14ac:dyDescent="0.2">
      <c r="A125" s="1">
        <v>42025.398223217591</v>
      </c>
      <c r="B125" s="2" t="s">
        <v>31</v>
      </c>
      <c r="T125" s="2" t="s">
        <v>211</v>
      </c>
      <c r="U125" s="2" t="s">
        <v>75</v>
      </c>
      <c r="V125" s="2">
        <v>3</v>
      </c>
      <c r="W125" s="2">
        <v>2</v>
      </c>
      <c r="X125" s="2">
        <v>1</v>
      </c>
      <c r="Y125" s="2" t="s">
        <v>31</v>
      </c>
      <c r="AA125" s="2">
        <v>10</v>
      </c>
      <c r="AB125" s="2">
        <v>2</v>
      </c>
      <c r="AC125" s="2" t="s">
        <v>43</v>
      </c>
      <c r="AD125" s="2">
        <v>25</v>
      </c>
      <c r="AE125" s="2" t="s">
        <v>34</v>
      </c>
      <c r="AF125" s="2" t="s">
        <v>99</v>
      </c>
      <c r="AG125" s="2" t="s">
        <v>36</v>
      </c>
      <c r="AH125" s="2" t="s">
        <v>27</v>
      </c>
    </row>
    <row r="126" spans="1:34" ht="12.75" hidden="1" x14ac:dyDescent="0.2">
      <c r="A126" s="1">
        <v>42025.398352071759</v>
      </c>
      <c r="B126" s="2" t="s">
        <v>31</v>
      </c>
      <c r="T126" s="2" t="s">
        <v>212</v>
      </c>
      <c r="U126" s="2" t="s">
        <v>41</v>
      </c>
      <c r="V126" s="2">
        <v>2</v>
      </c>
      <c r="W126" s="2">
        <v>1</v>
      </c>
      <c r="X126" s="2">
        <v>3</v>
      </c>
      <c r="Y126" s="2" t="s">
        <v>31</v>
      </c>
      <c r="AA126" s="2">
        <v>40</v>
      </c>
      <c r="AB126" s="2">
        <v>12</v>
      </c>
      <c r="AC126" s="2" t="s">
        <v>33</v>
      </c>
      <c r="AD126" s="2">
        <v>38</v>
      </c>
      <c r="AE126" s="2" t="s">
        <v>69</v>
      </c>
      <c r="AF126" s="2" t="s">
        <v>44</v>
      </c>
      <c r="AG126" s="2" t="s">
        <v>36</v>
      </c>
      <c r="AH126" s="2" t="s">
        <v>27</v>
      </c>
    </row>
    <row r="127" spans="1:34" ht="12.75" hidden="1" x14ac:dyDescent="0.2">
      <c r="A127" s="1">
        <v>42025.402803564815</v>
      </c>
      <c r="B127" s="2" t="s">
        <v>31</v>
      </c>
      <c r="T127" s="2" t="s">
        <v>213</v>
      </c>
      <c r="U127" s="2" t="s">
        <v>75</v>
      </c>
      <c r="V127" s="2">
        <v>1</v>
      </c>
      <c r="W127" s="2">
        <v>2</v>
      </c>
      <c r="X127" s="2">
        <v>3</v>
      </c>
      <c r="Y127" s="2" t="s">
        <v>31</v>
      </c>
      <c r="AA127" s="2">
        <v>5</v>
      </c>
      <c r="AB127" s="2">
        <v>0</v>
      </c>
      <c r="AC127" s="2" t="s">
        <v>33</v>
      </c>
      <c r="AD127" s="2">
        <v>25</v>
      </c>
      <c r="AE127" s="2" t="s">
        <v>69</v>
      </c>
      <c r="AF127" s="2" t="s">
        <v>89</v>
      </c>
      <c r="AG127" s="2" t="s">
        <v>36</v>
      </c>
      <c r="AH127" s="2" t="s">
        <v>27</v>
      </c>
    </row>
    <row r="128" spans="1:34" ht="12.75" hidden="1" x14ac:dyDescent="0.2">
      <c r="A128" s="1">
        <v>42025.415555567131</v>
      </c>
      <c r="B128" s="2" t="s">
        <v>31</v>
      </c>
      <c r="T128" s="2" t="s">
        <v>214</v>
      </c>
      <c r="U128" s="2" t="s">
        <v>41</v>
      </c>
      <c r="V128" s="2">
        <v>3</v>
      </c>
      <c r="W128" s="2">
        <v>2</v>
      </c>
      <c r="X128" s="2">
        <v>1</v>
      </c>
      <c r="Y128" s="2" t="s">
        <v>31</v>
      </c>
      <c r="AA128" s="2">
        <v>20</v>
      </c>
      <c r="AB128" s="2">
        <v>7</v>
      </c>
      <c r="AC128" s="2" t="s">
        <v>43</v>
      </c>
      <c r="AD128" s="2">
        <v>29</v>
      </c>
      <c r="AE128" s="2" t="s">
        <v>69</v>
      </c>
      <c r="AF128" s="2" t="s">
        <v>99</v>
      </c>
      <c r="AG128" s="2" t="s">
        <v>36</v>
      </c>
      <c r="AH128" s="2" t="s">
        <v>27</v>
      </c>
    </row>
    <row r="129" spans="1:34" ht="12.75" hidden="1" x14ac:dyDescent="0.2">
      <c r="A129" s="1">
        <v>42025.4223169213</v>
      </c>
      <c r="B129" s="2" t="s">
        <v>31</v>
      </c>
      <c r="T129" s="2" t="s">
        <v>215</v>
      </c>
      <c r="U129" s="2" t="s">
        <v>41</v>
      </c>
      <c r="V129" s="2">
        <v>1</v>
      </c>
      <c r="W129" s="2">
        <v>3</v>
      </c>
      <c r="X129" s="2">
        <v>2</v>
      </c>
      <c r="Y129" s="2" t="s">
        <v>31</v>
      </c>
      <c r="AA129" s="2">
        <v>50</v>
      </c>
      <c r="AB129" s="2">
        <v>10</v>
      </c>
      <c r="AC129" s="2" t="s">
        <v>33</v>
      </c>
      <c r="AD129" s="2">
        <v>59</v>
      </c>
      <c r="AE129" s="2" t="s">
        <v>69</v>
      </c>
      <c r="AF129" s="2" t="s">
        <v>35</v>
      </c>
      <c r="AG129" s="2" t="s">
        <v>36</v>
      </c>
      <c r="AH129" s="2" t="s">
        <v>27</v>
      </c>
    </row>
    <row r="130" spans="1:34" ht="12.75" hidden="1" x14ac:dyDescent="0.2">
      <c r="A130" s="1">
        <v>42025.426414282403</v>
      </c>
      <c r="B130" s="2" t="s">
        <v>31</v>
      </c>
      <c r="T130" s="2" t="s">
        <v>216</v>
      </c>
      <c r="U130" s="2" t="s">
        <v>41</v>
      </c>
      <c r="V130" s="2">
        <v>1</v>
      </c>
      <c r="W130" s="2">
        <v>3</v>
      </c>
      <c r="X130" s="2">
        <v>2</v>
      </c>
      <c r="Y130" s="2" t="s">
        <v>31</v>
      </c>
      <c r="AA130" s="2">
        <v>50</v>
      </c>
      <c r="AB130" s="2">
        <v>20</v>
      </c>
      <c r="AC130" s="2" t="s">
        <v>62</v>
      </c>
      <c r="AD130" s="2">
        <v>20</v>
      </c>
      <c r="AE130" s="2" t="s">
        <v>69</v>
      </c>
      <c r="AF130" s="2" t="s">
        <v>63</v>
      </c>
      <c r="AG130" s="2" t="s">
        <v>36</v>
      </c>
      <c r="AH130" s="2" t="s">
        <v>27</v>
      </c>
    </row>
    <row r="131" spans="1:34" ht="12.75" hidden="1" x14ac:dyDescent="0.2">
      <c r="A131" s="1">
        <v>42025.426862245367</v>
      </c>
      <c r="B131" s="2" t="s">
        <v>31</v>
      </c>
      <c r="T131" s="2" t="s">
        <v>217</v>
      </c>
      <c r="U131" s="2" t="s">
        <v>41</v>
      </c>
      <c r="V131" s="2">
        <v>2</v>
      </c>
      <c r="W131" s="2">
        <v>1</v>
      </c>
      <c r="X131" s="2">
        <v>3</v>
      </c>
      <c r="Y131" s="2" t="s">
        <v>31</v>
      </c>
      <c r="AA131" s="2">
        <v>100</v>
      </c>
      <c r="AB131" s="2">
        <v>30</v>
      </c>
      <c r="AC131" s="2" t="s">
        <v>43</v>
      </c>
      <c r="AD131" s="2">
        <v>40</v>
      </c>
      <c r="AE131" s="2" t="s">
        <v>69</v>
      </c>
      <c r="AF131" s="2" t="s">
        <v>44</v>
      </c>
      <c r="AG131" s="2" t="s">
        <v>49</v>
      </c>
      <c r="AH131" s="2" t="s">
        <v>27</v>
      </c>
    </row>
    <row r="132" spans="1:34" ht="12.75" hidden="1" x14ac:dyDescent="0.2">
      <c r="A132" s="1">
        <v>42025.426949629626</v>
      </c>
      <c r="B132" s="2" t="s">
        <v>31</v>
      </c>
      <c r="T132" s="2" t="s">
        <v>218</v>
      </c>
      <c r="U132" s="2" t="s">
        <v>41</v>
      </c>
      <c r="V132" s="2">
        <v>3</v>
      </c>
      <c r="W132" s="2">
        <v>1</v>
      </c>
      <c r="X132" s="2">
        <v>2</v>
      </c>
      <c r="Y132" s="2" t="s">
        <v>31</v>
      </c>
      <c r="AA132" s="2">
        <v>90</v>
      </c>
      <c r="AB132" s="2">
        <v>30</v>
      </c>
      <c r="AC132" s="2" t="s">
        <v>43</v>
      </c>
      <c r="AD132" s="2">
        <v>56</v>
      </c>
      <c r="AE132" s="2" t="s">
        <v>34</v>
      </c>
      <c r="AF132" s="2" t="s">
        <v>35</v>
      </c>
      <c r="AG132" s="2" t="s">
        <v>36</v>
      </c>
      <c r="AH132" s="2" t="s">
        <v>27</v>
      </c>
    </row>
    <row r="133" spans="1:34" ht="12.75" hidden="1" x14ac:dyDescent="0.2">
      <c r="A133" s="1">
        <v>42025.43203181713</v>
      </c>
      <c r="B133" s="2" t="s">
        <v>31</v>
      </c>
      <c r="T133" s="2" t="s">
        <v>219</v>
      </c>
      <c r="U133" s="2" t="s">
        <v>75</v>
      </c>
      <c r="V133" s="2">
        <v>2</v>
      </c>
      <c r="W133" s="2">
        <v>1</v>
      </c>
      <c r="X133" s="2">
        <v>3</v>
      </c>
      <c r="Y133" s="2" t="s">
        <v>31</v>
      </c>
      <c r="AA133" s="2">
        <v>10</v>
      </c>
      <c r="AB133" s="2">
        <v>0</v>
      </c>
      <c r="AC133" s="2" t="s">
        <v>33</v>
      </c>
      <c r="AD133" s="2">
        <v>44</v>
      </c>
      <c r="AE133" s="2" t="s">
        <v>34</v>
      </c>
      <c r="AF133" s="2" t="s">
        <v>99</v>
      </c>
      <c r="AG133" s="2" t="s">
        <v>36</v>
      </c>
      <c r="AH133" s="2" t="s">
        <v>27</v>
      </c>
    </row>
    <row r="134" spans="1:34" ht="12.75" hidden="1" x14ac:dyDescent="0.2">
      <c r="A134" s="1">
        <v>42025.436913379628</v>
      </c>
      <c r="B134" s="2" t="s">
        <v>31</v>
      </c>
      <c r="T134" s="2" t="s">
        <v>220</v>
      </c>
      <c r="U134" s="2" t="s">
        <v>75</v>
      </c>
      <c r="V134" s="2">
        <v>3</v>
      </c>
      <c r="W134" s="2">
        <v>2</v>
      </c>
      <c r="X134" s="2">
        <v>1</v>
      </c>
      <c r="Y134" s="2" t="s">
        <v>31</v>
      </c>
      <c r="AA134" s="2">
        <v>10</v>
      </c>
      <c r="AB134" s="2">
        <v>0</v>
      </c>
      <c r="AC134" s="2" t="s">
        <v>62</v>
      </c>
      <c r="AD134" s="2">
        <v>46</v>
      </c>
      <c r="AE134" s="2" t="s">
        <v>69</v>
      </c>
      <c r="AF134" s="2" t="s">
        <v>35</v>
      </c>
      <c r="AG134" s="2" t="s">
        <v>36</v>
      </c>
      <c r="AH134" s="2" t="s">
        <v>27</v>
      </c>
    </row>
    <row r="135" spans="1:34" ht="12.75" hidden="1" x14ac:dyDescent="0.2">
      <c r="A135" s="1">
        <v>42025.440469212961</v>
      </c>
      <c r="B135" s="2" t="s">
        <v>31</v>
      </c>
      <c r="T135" s="2" t="s">
        <v>221</v>
      </c>
      <c r="U135" s="2" t="s">
        <v>75</v>
      </c>
      <c r="V135" s="2">
        <v>1</v>
      </c>
      <c r="W135" s="2">
        <v>3</v>
      </c>
      <c r="X135" s="2">
        <v>2</v>
      </c>
      <c r="Y135" s="2" t="s">
        <v>31</v>
      </c>
      <c r="AA135" s="2">
        <v>50</v>
      </c>
      <c r="AB135" s="2">
        <v>20</v>
      </c>
      <c r="AC135" s="2" t="s">
        <v>33</v>
      </c>
      <c r="AD135" s="2">
        <v>26</v>
      </c>
      <c r="AE135" s="2" t="s">
        <v>69</v>
      </c>
      <c r="AF135" s="2" t="s">
        <v>44</v>
      </c>
      <c r="AG135" s="2" t="s">
        <v>36</v>
      </c>
      <c r="AH135" s="2" t="s">
        <v>27</v>
      </c>
    </row>
    <row r="136" spans="1:34" ht="12.75" hidden="1" x14ac:dyDescent="0.2">
      <c r="A136" s="1">
        <v>42025.443505671297</v>
      </c>
      <c r="B136" s="2" t="s">
        <v>31</v>
      </c>
      <c r="T136" s="2" t="s">
        <v>222</v>
      </c>
      <c r="U136" s="2" t="s">
        <v>41</v>
      </c>
      <c r="V136" s="2">
        <v>3</v>
      </c>
      <c r="W136" s="2">
        <v>1</v>
      </c>
      <c r="X136" s="2">
        <v>2</v>
      </c>
      <c r="Y136" s="2" t="s">
        <v>31</v>
      </c>
      <c r="AA136" s="2">
        <v>100</v>
      </c>
      <c r="AB136" s="2">
        <v>50</v>
      </c>
      <c r="AC136" s="2" t="s">
        <v>62</v>
      </c>
      <c r="AD136" s="2">
        <v>19</v>
      </c>
      <c r="AE136" s="2" t="s">
        <v>69</v>
      </c>
      <c r="AF136" s="2" t="s">
        <v>63</v>
      </c>
      <c r="AG136" s="2" t="s">
        <v>36</v>
      </c>
      <c r="AH136" s="2" t="s">
        <v>27</v>
      </c>
    </row>
    <row r="137" spans="1:34" ht="12.75" hidden="1" x14ac:dyDescent="0.2">
      <c r="A137" s="1">
        <v>42025.444844409722</v>
      </c>
      <c r="B137" s="2" t="s">
        <v>31</v>
      </c>
      <c r="T137" s="2" t="s">
        <v>223</v>
      </c>
      <c r="U137" s="2" t="s">
        <v>41</v>
      </c>
      <c r="V137" s="2">
        <v>1</v>
      </c>
      <c r="W137" s="2">
        <v>2</v>
      </c>
      <c r="X137" s="2">
        <v>3</v>
      </c>
      <c r="Y137" s="2" t="s">
        <v>31</v>
      </c>
      <c r="AA137" s="2">
        <v>30</v>
      </c>
      <c r="AB137" s="2">
        <v>15</v>
      </c>
      <c r="AC137" s="2" t="s">
        <v>62</v>
      </c>
      <c r="AD137" s="2">
        <v>20</v>
      </c>
      <c r="AE137" s="2" t="s">
        <v>69</v>
      </c>
      <c r="AF137" s="2" t="s">
        <v>63</v>
      </c>
      <c r="AG137" s="2" t="s">
        <v>36</v>
      </c>
      <c r="AH137" s="2" t="s">
        <v>27</v>
      </c>
    </row>
    <row r="138" spans="1:34" ht="12.75" hidden="1" x14ac:dyDescent="0.2">
      <c r="A138" s="1">
        <v>42025.446872210647</v>
      </c>
      <c r="B138" s="2" t="s">
        <v>31</v>
      </c>
      <c r="T138" s="2" t="s">
        <v>224</v>
      </c>
      <c r="U138" s="2" t="s">
        <v>32</v>
      </c>
      <c r="V138" s="2">
        <v>1</v>
      </c>
      <c r="W138" s="2">
        <v>2</v>
      </c>
      <c r="X138" s="2">
        <v>3</v>
      </c>
      <c r="Y138" s="2" t="s">
        <v>31</v>
      </c>
      <c r="AA138" s="2">
        <v>40</v>
      </c>
      <c r="AB138" s="2">
        <v>20</v>
      </c>
      <c r="AC138" s="2" t="s">
        <v>62</v>
      </c>
      <c r="AD138" s="2">
        <v>23</v>
      </c>
      <c r="AE138" s="2" t="s">
        <v>34</v>
      </c>
      <c r="AF138" s="2" t="s">
        <v>63</v>
      </c>
      <c r="AG138" s="2" t="s">
        <v>36</v>
      </c>
      <c r="AH138" s="2" t="s">
        <v>27</v>
      </c>
    </row>
    <row r="139" spans="1:34" ht="12.75" hidden="1" x14ac:dyDescent="0.2">
      <c r="A139" s="1">
        <v>42025.448733171303</v>
      </c>
      <c r="B139" s="2" t="s">
        <v>31</v>
      </c>
      <c r="T139" s="2" t="s">
        <v>225</v>
      </c>
      <c r="U139" s="2" t="s">
        <v>75</v>
      </c>
      <c r="V139" s="2">
        <v>3</v>
      </c>
      <c r="W139" s="2">
        <v>1</v>
      </c>
      <c r="X139" s="2">
        <v>2</v>
      </c>
      <c r="Y139" s="2" t="s">
        <v>31</v>
      </c>
      <c r="AA139" s="2">
        <v>7</v>
      </c>
      <c r="AB139" s="2">
        <v>5</v>
      </c>
      <c r="AC139" s="2" t="s">
        <v>33</v>
      </c>
      <c r="AD139" s="2">
        <v>28</v>
      </c>
      <c r="AE139" s="2" t="s">
        <v>34</v>
      </c>
      <c r="AF139" s="2" t="s">
        <v>35</v>
      </c>
      <c r="AG139" s="2" t="s">
        <v>36</v>
      </c>
      <c r="AH139" s="2" t="s">
        <v>27</v>
      </c>
    </row>
    <row r="140" spans="1:34" ht="12.75" hidden="1" x14ac:dyDescent="0.2">
      <c r="A140" s="1">
        <v>42025.452804791661</v>
      </c>
      <c r="B140" s="2" t="s">
        <v>31</v>
      </c>
      <c r="T140" s="2" t="s">
        <v>226</v>
      </c>
      <c r="U140" s="2" t="s">
        <v>41</v>
      </c>
      <c r="V140" s="2">
        <v>1</v>
      </c>
      <c r="W140" s="2">
        <v>3</v>
      </c>
      <c r="X140" s="2">
        <v>2</v>
      </c>
      <c r="Y140" s="2" t="s">
        <v>31</v>
      </c>
      <c r="AA140" s="2">
        <v>20</v>
      </c>
      <c r="AB140" s="2">
        <v>15</v>
      </c>
      <c r="AC140" s="2" t="s">
        <v>43</v>
      </c>
      <c r="AD140" s="2">
        <v>42</v>
      </c>
      <c r="AE140" s="2" t="s">
        <v>69</v>
      </c>
      <c r="AF140" s="2" t="s">
        <v>35</v>
      </c>
      <c r="AG140" s="2" t="s">
        <v>49</v>
      </c>
      <c r="AH140" s="2" t="s">
        <v>27</v>
      </c>
    </row>
    <row r="141" spans="1:34" ht="12.75" hidden="1" x14ac:dyDescent="0.2">
      <c r="A141" s="1">
        <v>42025.453961793981</v>
      </c>
      <c r="B141" s="2" t="s">
        <v>31</v>
      </c>
      <c r="T141" s="2" t="s">
        <v>227</v>
      </c>
      <c r="U141" s="2" t="s">
        <v>41</v>
      </c>
      <c r="V141" s="2">
        <v>3</v>
      </c>
      <c r="W141" s="2">
        <v>2</v>
      </c>
      <c r="X141" s="2">
        <v>1</v>
      </c>
      <c r="Y141" s="2" t="s">
        <v>31</v>
      </c>
      <c r="AA141" s="2">
        <v>20</v>
      </c>
      <c r="AB141" s="2">
        <v>10</v>
      </c>
      <c r="AC141" s="2" t="s">
        <v>62</v>
      </c>
      <c r="AD141" s="2">
        <v>60</v>
      </c>
      <c r="AE141" s="2" t="s">
        <v>69</v>
      </c>
      <c r="AF141" s="2" t="s">
        <v>44</v>
      </c>
      <c r="AG141" s="2" t="s">
        <v>36</v>
      </c>
      <c r="AH141" s="2" t="s">
        <v>27</v>
      </c>
    </row>
    <row r="142" spans="1:34" ht="12.75" hidden="1" x14ac:dyDescent="0.2">
      <c r="A142" s="1">
        <v>42025.460131689812</v>
      </c>
      <c r="B142" s="2" t="s">
        <v>31</v>
      </c>
      <c r="T142" s="2" t="s">
        <v>228</v>
      </c>
      <c r="U142" s="2" t="s">
        <v>32</v>
      </c>
      <c r="V142" s="2">
        <v>3</v>
      </c>
      <c r="W142" s="2">
        <v>2</v>
      </c>
      <c r="X142" s="2">
        <v>1</v>
      </c>
      <c r="Y142" s="2" t="s">
        <v>31</v>
      </c>
      <c r="AA142" s="2">
        <v>50</v>
      </c>
      <c r="AB142" s="2">
        <v>10</v>
      </c>
      <c r="AC142" s="2" t="s">
        <v>33</v>
      </c>
      <c r="AD142" s="2">
        <v>35</v>
      </c>
      <c r="AE142" s="2" t="s">
        <v>34</v>
      </c>
      <c r="AF142" s="2" t="s">
        <v>35</v>
      </c>
      <c r="AG142" s="2" t="s">
        <v>36</v>
      </c>
      <c r="AH142" s="2" t="s">
        <v>27</v>
      </c>
    </row>
    <row r="143" spans="1:34" ht="12.75" hidden="1" x14ac:dyDescent="0.2">
      <c r="A143" s="1">
        <v>42025.46374796296</v>
      </c>
      <c r="B143" s="2" t="s">
        <v>31</v>
      </c>
      <c r="T143" s="2" t="s">
        <v>229</v>
      </c>
      <c r="U143" s="2" t="s">
        <v>75</v>
      </c>
      <c r="V143" s="2">
        <v>3</v>
      </c>
      <c r="W143" s="2">
        <v>2</v>
      </c>
      <c r="X143" s="2">
        <v>1</v>
      </c>
      <c r="Y143" s="2" t="s">
        <v>31</v>
      </c>
      <c r="AA143" s="2">
        <v>20</v>
      </c>
      <c r="AB143" s="2">
        <v>10</v>
      </c>
      <c r="AC143" s="2" t="s">
        <v>33</v>
      </c>
      <c r="AD143" s="2">
        <v>29</v>
      </c>
      <c r="AE143" s="2" t="s">
        <v>69</v>
      </c>
      <c r="AF143" s="2" t="s">
        <v>78</v>
      </c>
      <c r="AG143" s="2" t="s">
        <v>36</v>
      </c>
      <c r="AH143" s="2" t="s">
        <v>27</v>
      </c>
    </row>
    <row r="144" spans="1:34" ht="12.75" hidden="1" x14ac:dyDescent="0.2">
      <c r="A144" s="1">
        <v>42025.468908726849</v>
      </c>
      <c r="B144" s="2" t="s">
        <v>31</v>
      </c>
      <c r="T144" s="2" t="s">
        <v>230</v>
      </c>
      <c r="U144" s="2" t="s">
        <v>48</v>
      </c>
      <c r="V144" s="2">
        <v>3</v>
      </c>
      <c r="W144" s="2">
        <v>2</v>
      </c>
      <c r="X144" s="2">
        <v>1</v>
      </c>
      <c r="Y144" s="2" t="s">
        <v>31</v>
      </c>
      <c r="AA144" s="2">
        <v>80</v>
      </c>
      <c r="AB144" s="2">
        <v>50</v>
      </c>
      <c r="AC144" s="2" t="s">
        <v>62</v>
      </c>
      <c r="AD144" s="2">
        <v>27</v>
      </c>
      <c r="AE144" s="2" t="s">
        <v>34</v>
      </c>
      <c r="AF144" s="2" t="s">
        <v>63</v>
      </c>
      <c r="AG144" s="2" t="s">
        <v>36</v>
      </c>
      <c r="AH144" s="2" t="s">
        <v>27</v>
      </c>
    </row>
    <row r="145" spans="1:34" ht="12.75" hidden="1" x14ac:dyDescent="0.2">
      <c r="A145" s="1">
        <v>42025.471310972222</v>
      </c>
      <c r="B145" s="2" t="s">
        <v>31</v>
      </c>
      <c r="T145" s="2" t="s">
        <v>231</v>
      </c>
      <c r="U145" s="2" t="s">
        <v>48</v>
      </c>
      <c r="V145" s="2">
        <v>2</v>
      </c>
      <c r="W145" s="2">
        <v>1</v>
      </c>
      <c r="X145" s="2">
        <v>3</v>
      </c>
      <c r="Y145" s="2" t="s">
        <v>31</v>
      </c>
      <c r="AA145" s="2">
        <v>15</v>
      </c>
      <c r="AB145" s="2">
        <v>15</v>
      </c>
      <c r="AC145" s="2" t="s">
        <v>43</v>
      </c>
      <c r="AD145" s="2">
        <v>62</v>
      </c>
      <c r="AE145" s="2" t="s">
        <v>69</v>
      </c>
      <c r="AF145" s="2" t="s">
        <v>44</v>
      </c>
      <c r="AG145" s="2" t="s">
        <v>36</v>
      </c>
      <c r="AH145" s="2" t="s">
        <v>27</v>
      </c>
    </row>
    <row r="146" spans="1:34" ht="12.75" hidden="1" x14ac:dyDescent="0.2">
      <c r="A146" s="1">
        <v>42025.480579479168</v>
      </c>
      <c r="B146" s="2" t="s">
        <v>31</v>
      </c>
      <c r="T146" s="2" t="s">
        <v>185</v>
      </c>
      <c r="U146" s="2" t="s">
        <v>41</v>
      </c>
      <c r="V146" s="2">
        <v>1</v>
      </c>
      <c r="W146" s="2">
        <v>3</v>
      </c>
      <c r="X146" s="2">
        <v>2</v>
      </c>
      <c r="Y146" s="2" t="s">
        <v>31</v>
      </c>
      <c r="AA146" s="2">
        <v>10</v>
      </c>
      <c r="AB146" s="2">
        <v>5</v>
      </c>
      <c r="AC146" s="2" t="s">
        <v>62</v>
      </c>
      <c r="AD146" s="2">
        <v>59</v>
      </c>
      <c r="AE146" s="2" t="s">
        <v>34</v>
      </c>
      <c r="AF146" s="2" t="s">
        <v>35</v>
      </c>
      <c r="AG146" s="2" t="s">
        <v>36</v>
      </c>
      <c r="AH146" s="2" t="s">
        <v>31</v>
      </c>
    </row>
    <row r="147" spans="1:34" ht="12.75" x14ac:dyDescent="0.2">
      <c r="A147" s="1">
        <v>42025.482041770832</v>
      </c>
      <c r="B147" s="2" t="s">
        <v>27</v>
      </c>
      <c r="C147" s="2" t="s">
        <v>58</v>
      </c>
      <c r="D147" s="2" t="s">
        <v>59</v>
      </c>
      <c r="E147" s="2">
        <v>10</v>
      </c>
      <c r="F147" s="2">
        <v>15</v>
      </c>
      <c r="G147" s="2" t="s">
        <v>27</v>
      </c>
      <c r="H147" s="2" t="s">
        <v>232</v>
      </c>
      <c r="I147" s="2" t="s">
        <v>27</v>
      </c>
      <c r="J147" s="2" t="s">
        <v>233</v>
      </c>
      <c r="K147" s="2" t="s">
        <v>41</v>
      </c>
      <c r="L147" s="2">
        <v>3</v>
      </c>
      <c r="M147" s="2">
        <v>1</v>
      </c>
      <c r="N147" s="2">
        <v>2</v>
      </c>
      <c r="O147" s="2" t="s">
        <v>31</v>
      </c>
      <c r="Q147" s="2">
        <v>30</v>
      </c>
      <c r="R147" s="2">
        <v>15</v>
      </c>
      <c r="S147" s="2" t="s">
        <v>43</v>
      </c>
      <c r="AD147" s="2">
        <v>19</v>
      </c>
      <c r="AE147" s="2" t="s">
        <v>69</v>
      </c>
      <c r="AF147" s="2" t="s">
        <v>63</v>
      </c>
      <c r="AG147" s="2" t="s">
        <v>36</v>
      </c>
      <c r="AH147" s="2" t="s">
        <v>27</v>
      </c>
    </row>
    <row r="148" spans="1:34" ht="12.75" hidden="1" x14ac:dyDescent="0.2">
      <c r="A148" s="1">
        <v>42025.495669872682</v>
      </c>
      <c r="B148" s="2" t="s">
        <v>31</v>
      </c>
      <c r="T148" s="2" t="s">
        <v>234</v>
      </c>
      <c r="U148" s="2" t="s">
        <v>41</v>
      </c>
      <c r="V148" s="2">
        <v>1</v>
      </c>
      <c r="W148" s="2">
        <v>3</v>
      </c>
      <c r="X148" s="2">
        <v>2</v>
      </c>
      <c r="Y148" s="2" t="s">
        <v>27</v>
      </c>
      <c r="Z148" s="2" t="s">
        <v>235</v>
      </c>
      <c r="AA148" s="2">
        <v>150</v>
      </c>
      <c r="AB148" s="2">
        <v>50</v>
      </c>
      <c r="AC148" s="2" t="s">
        <v>43</v>
      </c>
      <c r="AD148" s="2">
        <v>60</v>
      </c>
      <c r="AE148" s="2" t="s">
        <v>34</v>
      </c>
      <c r="AF148" s="2" t="s">
        <v>35</v>
      </c>
      <c r="AG148" s="2" t="s">
        <v>49</v>
      </c>
      <c r="AH148" s="2" t="s">
        <v>27</v>
      </c>
    </row>
    <row r="149" spans="1:34" ht="12.75" hidden="1" x14ac:dyDescent="0.2">
      <c r="A149" s="1">
        <v>42025.539400451387</v>
      </c>
      <c r="B149" s="2" t="s">
        <v>31</v>
      </c>
      <c r="T149" s="2" t="s">
        <v>71</v>
      </c>
      <c r="U149" s="2" t="s">
        <v>41</v>
      </c>
      <c r="V149" s="2">
        <v>3</v>
      </c>
      <c r="W149" s="2">
        <v>2</v>
      </c>
      <c r="X149" s="2">
        <v>1</v>
      </c>
      <c r="Y149" s="2" t="s">
        <v>31</v>
      </c>
      <c r="Z149" s="2" t="s">
        <v>236</v>
      </c>
      <c r="AA149" s="2">
        <v>6</v>
      </c>
      <c r="AB149" s="2">
        <v>1</v>
      </c>
      <c r="AC149" s="2" t="s">
        <v>62</v>
      </c>
      <c r="AD149" s="2">
        <v>53</v>
      </c>
      <c r="AE149" s="2" t="s">
        <v>69</v>
      </c>
      <c r="AF149" s="2" t="s">
        <v>35</v>
      </c>
      <c r="AG149" s="2" t="s">
        <v>36</v>
      </c>
      <c r="AH149" s="2" t="s">
        <v>27</v>
      </c>
    </row>
    <row r="150" spans="1:34" ht="12.75" x14ac:dyDescent="0.2">
      <c r="A150" s="1">
        <v>42025.57513081019</v>
      </c>
      <c r="B150" s="2" t="s">
        <v>27</v>
      </c>
      <c r="C150" s="2" t="s">
        <v>117</v>
      </c>
      <c r="D150" s="2" t="s">
        <v>59</v>
      </c>
      <c r="E150" s="2">
        <v>10</v>
      </c>
      <c r="F150" s="2">
        <v>3</v>
      </c>
      <c r="G150" s="2" t="s">
        <v>31</v>
      </c>
      <c r="I150" s="2" t="s">
        <v>27</v>
      </c>
      <c r="J150" s="2" t="s">
        <v>237</v>
      </c>
      <c r="K150" s="2" t="s">
        <v>75</v>
      </c>
      <c r="L150" s="2">
        <v>3</v>
      </c>
      <c r="M150" s="2">
        <v>2</v>
      </c>
      <c r="N150" s="2">
        <v>1</v>
      </c>
      <c r="O150" s="2" t="s">
        <v>31</v>
      </c>
      <c r="Q150" s="2">
        <v>60</v>
      </c>
      <c r="R150" s="2">
        <v>25</v>
      </c>
      <c r="S150" s="2" t="s">
        <v>62</v>
      </c>
      <c r="AD150" s="2">
        <v>24</v>
      </c>
      <c r="AE150" s="2" t="s">
        <v>34</v>
      </c>
      <c r="AF150" s="2" t="s">
        <v>63</v>
      </c>
      <c r="AG150" s="2" t="s">
        <v>36</v>
      </c>
      <c r="AH150" s="2" t="s">
        <v>27</v>
      </c>
    </row>
    <row r="151" spans="1:34" ht="12.75" hidden="1" x14ac:dyDescent="0.2">
      <c r="A151" s="1">
        <v>42025.580250104169</v>
      </c>
      <c r="B151" s="2" t="s">
        <v>31</v>
      </c>
      <c r="T151" s="2" t="s">
        <v>238</v>
      </c>
      <c r="U151" s="2" t="s">
        <v>75</v>
      </c>
      <c r="V151" s="2">
        <v>1</v>
      </c>
      <c r="W151" s="2">
        <v>3</v>
      </c>
      <c r="X151" s="2">
        <v>2</v>
      </c>
      <c r="Y151" s="2" t="s">
        <v>31</v>
      </c>
      <c r="AA151" s="2">
        <v>10</v>
      </c>
      <c r="AB151" s="2">
        <v>2</v>
      </c>
      <c r="AC151" s="2" t="s">
        <v>62</v>
      </c>
      <c r="AD151" s="2">
        <v>31</v>
      </c>
      <c r="AE151" s="2" t="s">
        <v>69</v>
      </c>
      <c r="AF151" s="2" t="s">
        <v>78</v>
      </c>
      <c r="AG151" s="2" t="s">
        <v>36</v>
      </c>
      <c r="AH151" s="2" t="s">
        <v>27</v>
      </c>
    </row>
    <row r="152" spans="1:34" ht="12.75" hidden="1" x14ac:dyDescent="0.2">
      <c r="A152" s="1">
        <v>42025.583711018517</v>
      </c>
      <c r="B152" s="2" t="s">
        <v>31</v>
      </c>
      <c r="T152" s="2" t="s">
        <v>239</v>
      </c>
      <c r="U152" s="2" t="s">
        <v>75</v>
      </c>
      <c r="V152" s="2">
        <v>3</v>
      </c>
      <c r="W152" s="2">
        <v>1</v>
      </c>
      <c r="X152" s="2">
        <v>2</v>
      </c>
      <c r="Y152" s="2" t="s">
        <v>31</v>
      </c>
      <c r="AA152" s="2">
        <v>-1</v>
      </c>
      <c r="AB152" s="2">
        <v>-1</v>
      </c>
      <c r="AC152" s="2" t="s">
        <v>33</v>
      </c>
      <c r="AD152" s="2">
        <v>49</v>
      </c>
      <c r="AE152" s="2" t="s">
        <v>69</v>
      </c>
      <c r="AF152" s="2" t="s">
        <v>35</v>
      </c>
      <c r="AG152" s="2" t="s">
        <v>36</v>
      </c>
      <c r="AH152" s="2" t="s">
        <v>27</v>
      </c>
    </row>
    <row r="153" spans="1:34" ht="12.75" x14ac:dyDescent="0.2">
      <c r="A153" s="1">
        <v>42025.596944502322</v>
      </c>
      <c r="B153" s="2" t="s">
        <v>27</v>
      </c>
      <c r="C153" s="2" t="s">
        <v>117</v>
      </c>
      <c r="D153" s="2" t="s">
        <v>59</v>
      </c>
      <c r="E153" s="2">
        <v>5</v>
      </c>
      <c r="F153" s="2">
        <v>7</v>
      </c>
      <c r="G153" s="2" t="s">
        <v>27</v>
      </c>
      <c r="H153" s="2" t="s">
        <v>240</v>
      </c>
      <c r="I153" s="2" t="s">
        <v>31</v>
      </c>
      <c r="K153" s="2" t="s">
        <v>75</v>
      </c>
      <c r="L153" s="2">
        <v>3</v>
      </c>
      <c r="M153" s="2">
        <v>1</v>
      </c>
      <c r="N153" s="2">
        <v>2</v>
      </c>
      <c r="O153" s="2" t="s">
        <v>31</v>
      </c>
      <c r="Q153" s="2">
        <v>3</v>
      </c>
      <c r="R153" s="2">
        <v>0</v>
      </c>
      <c r="S153" s="2" t="s">
        <v>33</v>
      </c>
      <c r="AD153" s="2">
        <v>20</v>
      </c>
      <c r="AE153" s="2" t="s">
        <v>34</v>
      </c>
      <c r="AF153" s="2" t="s">
        <v>63</v>
      </c>
      <c r="AG153" s="2" t="s">
        <v>36</v>
      </c>
      <c r="AH153" s="2" t="s">
        <v>27</v>
      </c>
    </row>
    <row r="154" spans="1:34" ht="12.75" hidden="1" x14ac:dyDescent="0.2">
      <c r="A154" s="1">
        <v>42025.640622523155</v>
      </c>
      <c r="B154" s="2" t="s">
        <v>31</v>
      </c>
      <c r="T154" s="2" t="s">
        <v>241</v>
      </c>
      <c r="U154" s="2" t="s">
        <v>41</v>
      </c>
      <c r="V154" s="2">
        <v>3</v>
      </c>
      <c r="W154" s="2">
        <v>2</v>
      </c>
      <c r="X154" s="2">
        <v>1</v>
      </c>
      <c r="Y154" s="2" t="s">
        <v>31</v>
      </c>
      <c r="AA154" s="2">
        <v>20</v>
      </c>
      <c r="AB154" s="2">
        <v>10</v>
      </c>
      <c r="AC154" s="2" t="s">
        <v>43</v>
      </c>
      <c r="AD154" s="2">
        <v>81</v>
      </c>
      <c r="AE154" s="2" t="s">
        <v>34</v>
      </c>
      <c r="AF154" s="2" t="s">
        <v>89</v>
      </c>
      <c r="AG154" s="2" t="s">
        <v>36</v>
      </c>
      <c r="AH154" s="2" t="s">
        <v>27</v>
      </c>
    </row>
    <row r="155" spans="1:34" ht="12.75" hidden="1" x14ac:dyDescent="0.2">
      <c r="A155" s="1">
        <v>42025.715602592594</v>
      </c>
      <c r="B155" s="2" t="s">
        <v>31</v>
      </c>
      <c r="T155" s="2" t="s">
        <v>242</v>
      </c>
      <c r="U155" s="2" t="s">
        <v>75</v>
      </c>
      <c r="V155" s="2">
        <v>3</v>
      </c>
      <c r="W155" s="2">
        <v>1</v>
      </c>
      <c r="X155" s="2">
        <v>2</v>
      </c>
      <c r="Y155" s="2" t="s">
        <v>31</v>
      </c>
      <c r="AA155" s="2">
        <v>20</v>
      </c>
      <c r="AB155" s="2">
        <v>10</v>
      </c>
      <c r="AC155" s="2" t="s">
        <v>62</v>
      </c>
      <c r="AD155" s="2">
        <v>31</v>
      </c>
      <c r="AE155" s="2" t="s">
        <v>69</v>
      </c>
      <c r="AF155" s="2" t="s">
        <v>44</v>
      </c>
      <c r="AG155" s="2" t="s">
        <v>49</v>
      </c>
      <c r="AH155" s="2" t="s">
        <v>27</v>
      </c>
    </row>
    <row r="156" spans="1:34" ht="12.75" hidden="1" x14ac:dyDescent="0.2">
      <c r="A156" s="1">
        <v>42025.716014456018</v>
      </c>
      <c r="B156" s="2" t="s">
        <v>27</v>
      </c>
      <c r="C156" s="2" t="s">
        <v>109</v>
      </c>
      <c r="D156" s="2" t="s">
        <v>59</v>
      </c>
      <c r="E156" s="2">
        <v>15</v>
      </c>
      <c r="F156" s="2">
        <v>10</v>
      </c>
      <c r="G156" s="2" t="s">
        <v>27</v>
      </c>
      <c r="H156" s="2" t="s">
        <v>243</v>
      </c>
      <c r="I156" s="2" t="s">
        <v>27</v>
      </c>
      <c r="J156" s="2" t="s">
        <v>244</v>
      </c>
      <c r="K156" s="2" t="s">
        <v>41</v>
      </c>
      <c r="L156" s="2">
        <v>3</v>
      </c>
      <c r="M156" s="2">
        <v>2</v>
      </c>
      <c r="N156" s="2">
        <v>1</v>
      </c>
      <c r="O156" s="2" t="s">
        <v>31</v>
      </c>
      <c r="Q156" s="2">
        <v>10</v>
      </c>
      <c r="R156" s="2">
        <v>2</v>
      </c>
      <c r="S156" s="2" t="s">
        <v>43</v>
      </c>
      <c r="AD156" s="2">
        <v>19</v>
      </c>
      <c r="AE156" s="2" t="s">
        <v>69</v>
      </c>
      <c r="AF156" s="2" t="s">
        <v>63</v>
      </c>
      <c r="AG156" s="2" t="s">
        <v>49</v>
      </c>
      <c r="AH156" s="2" t="s">
        <v>27</v>
      </c>
    </row>
    <row r="157" spans="1:34" ht="12.75" hidden="1" x14ac:dyDescent="0.2">
      <c r="A157" s="1">
        <v>42025.765420787029</v>
      </c>
      <c r="B157" s="2" t="s">
        <v>27</v>
      </c>
      <c r="C157" s="2" t="s">
        <v>245</v>
      </c>
      <c r="D157" s="2" t="s">
        <v>92</v>
      </c>
      <c r="E157" s="2">
        <v>20</v>
      </c>
      <c r="F157" s="2">
        <v>1</v>
      </c>
      <c r="G157" s="2" t="s">
        <v>27</v>
      </c>
      <c r="H157" s="2" t="s">
        <v>130</v>
      </c>
      <c r="I157" s="2" t="s">
        <v>31</v>
      </c>
      <c r="K157" s="2" t="s">
        <v>75</v>
      </c>
      <c r="L157" s="2">
        <v>1</v>
      </c>
      <c r="M157" s="2">
        <v>2</v>
      </c>
      <c r="N157" s="2">
        <v>3</v>
      </c>
      <c r="O157" s="2" t="s">
        <v>31</v>
      </c>
      <c r="Q157" s="2">
        <v>20</v>
      </c>
      <c r="R157" s="2">
        <v>5</v>
      </c>
      <c r="S157" s="2" t="s">
        <v>62</v>
      </c>
      <c r="AD157" s="2">
        <v>18</v>
      </c>
      <c r="AE157" s="2" t="s">
        <v>69</v>
      </c>
      <c r="AF157" s="2" t="s">
        <v>63</v>
      </c>
      <c r="AG157" s="2" t="s">
        <v>49</v>
      </c>
      <c r="AH157" s="2" t="s">
        <v>27</v>
      </c>
    </row>
    <row r="158" spans="1:34" ht="12.75" hidden="1" x14ac:dyDescent="0.2">
      <c r="A158" s="1">
        <v>42025.765429745377</v>
      </c>
      <c r="B158" s="2" t="s">
        <v>31</v>
      </c>
      <c r="T158" s="2" t="s">
        <v>246</v>
      </c>
      <c r="U158" s="2" t="s">
        <v>41</v>
      </c>
      <c r="V158" s="2">
        <v>2</v>
      </c>
      <c r="W158" s="2">
        <v>1</v>
      </c>
      <c r="X158" s="2">
        <v>3</v>
      </c>
      <c r="Y158" s="2" t="s">
        <v>27</v>
      </c>
      <c r="Z158" s="2" t="s">
        <v>247</v>
      </c>
      <c r="AA158" s="2">
        <v>35</v>
      </c>
      <c r="AB158" s="2">
        <v>9</v>
      </c>
      <c r="AC158" s="2" t="s">
        <v>43</v>
      </c>
      <c r="AD158" s="2">
        <v>18</v>
      </c>
      <c r="AE158" s="2" t="s">
        <v>69</v>
      </c>
      <c r="AF158" s="2" t="s">
        <v>63</v>
      </c>
      <c r="AG158" s="2" t="s">
        <v>36</v>
      </c>
      <c r="AH158" s="2" t="s">
        <v>27</v>
      </c>
    </row>
    <row r="159" spans="1:34" ht="12.75" hidden="1" x14ac:dyDescent="0.2">
      <c r="A159" s="1">
        <v>42025.785912974534</v>
      </c>
      <c r="B159" s="2" t="s">
        <v>31</v>
      </c>
      <c r="T159" s="2" t="s">
        <v>248</v>
      </c>
      <c r="U159" s="2" t="s">
        <v>41</v>
      </c>
      <c r="V159" s="2">
        <v>1</v>
      </c>
      <c r="W159" s="2">
        <v>2</v>
      </c>
      <c r="X159" s="2">
        <v>3</v>
      </c>
      <c r="Y159" s="2" t="s">
        <v>31</v>
      </c>
      <c r="AA159" s="2">
        <v>50</v>
      </c>
      <c r="AB159" s="2">
        <v>20</v>
      </c>
      <c r="AC159" s="2" t="s">
        <v>43</v>
      </c>
      <c r="AD159" s="2">
        <v>70</v>
      </c>
      <c r="AE159" s="2" t="s">
        <v>34</v>
      </c>
      <c r="AF159" s="2" t="s">
        <v>35</v>
      </c>
      <c r="AG159" s="2" t="s">
        <v>36</v>
      </c>
      <c r="AH159" s="2" t="s">
        <v>27</v>
      </c>
    </row>
    <row r="160" spans="1:34" ht="12.75" hidden="1" x14ac:dyDescent="0.2">
      <c r="A160" s="1">
        <v>42025.876738645835</v>
      </c>
      <c r="B160" s="2" t="s">
        <v>31</v>
      </c>
      <c r="T160" s="2" t="s">
        <v>249</v>
      </c>
      <c r="U160" s="2" t="s">
        <v>41</v>
      </c>
      <c r="V160" s="2">
        <v>3</v>
      </c>
      <c r="W160" s="2">
        <v>2</v>
      </c>
      <c r="X160" s="2">
        <v>1</v>
      </c>
      <c r="Y160" s="2" t="s">
        <v>31</v>
      </c>
      <c r="AA160" s="2" t="s">
        <v>250</v>
      </c>
      <c r="AB160" s="2" t="s">
        <v>251</v>
      </c>
      <c r="AC160" s="2" t="s">
        <v>62</v>
      </c>
      <c r="AD160" s="2">
        <v>18</v>
      </c>
      <c r="AE160" s="2" t="s">
        <v>69</v>
      </c>
      <c r="AF160" s="2" t="s">
        <v>63</v>
      </c>
      <c r="AG160" s="2" t="s">
        <v>36</v>
      </c>
      <c r="AH160" s="2" t="s">
        <v>27</v>
      </c>
    </row>
    <row r="161" spans="1:34" ht="12.75" hidden="1" x14ac:dyDescent="0.2">
      <c r="A161" s="1">
        <v>42025.882043275466</v>
      </c>
      <c r="B161" s="2" t="s">
        <v>31</v>
      </c>
      <c r="T161" s="2" t="s">
        <v>252</v>
      </c>
      <c r="U161" s="2" t="s">
        <v>41</v>
      </c>
      <c r="V161" s="2">
        <v>2</v>
      </c>
      <c r="W161" s="2">
        <v>1</v>
      </c>
      <c r="X161" s="2">
        <v>3</v>
      </c>
      <c r="Y161" s="2" t="s">
        <v>31</v>
      </c>
      <c r="AA161" s="2">
        <v>30</v>
      </c>
      <c r="AB161" s="2">
        <v>10</v>
      </c>
      <c r="AC161" s="2" t="s">
        <v>62</v>
      </c>
      <c r="AD161" s="2">
        <v>18</v>
      </c>
      <c r="AE161" s="2" t="s">
        <v>69</v>
      </c>
      <c r="AF161" s="2" t="s">
        <v>63</v>
      </c>
      <c r="AG161" s="2" t="s">
        <v>36</v>
      </c>
      <c r="AH161" s="2" t="s">
        <v>27</v>
      </c>
    </row>
    <row r="162" spans="1:34" ht="12.75" hidden="1" x14ac:dyDescent="0.2">
      <c r="A162" s="1">
        <v>42025.892435173613</v>
      </c>
      <c r="B162" s="2" t="s">
        <v>31</v>
      </c>
      <c r="T162" s="2" t="s">
        <v>253</v>
      </c>
      <c r="U162" s="2" t="s">
        <v>41</v>
      </c>
      <c r="V162" s="2">
        <v>3</v>
      </c>
      <c r="W162" s="2">
        <v>1</v>
      </c>
      <c r="X162" s="2">
        <v>2</v>
      </c>
      <c r="Y162" s="2" t="s">
        <v>31</v>
      </c>
      <c r="AA162" s="2">
        <v>35</v>
      </c>
      <c r="AB162" s="2">
        <v>10</v>
      </c>
      <c r="AC162" s="2" t="s">
        <v>62</v>
      </c>
      <c r="AD162" s="2">
        <v>18</v>
      </c>
      <c r="AE162" s="2" t="s">
        <v>34</v>
      </c>
      <c r="AF162" s="2" t="s">
        <v>63</v>
      </c>
      <c r="AG162" s="2" t="s">
        <v>36</v>
      </c>
      <c r="AH162" s="2" t="s">
        <v>27</v>
      </c>
    </row>
    <row r="163" spans="1:34" ht="12.75" hidden="1" x14ac:dyDescent="0.2">
      <c r="A163" s="1">
        <v>42025.896730844906</v>
      </c>
      <c r="B163" s="2" t="s">
        <v>31</v>
      </c>
      <c r="T163" s="2" t="s">
        <v>254</v>
      </c>
      <c r="U163" s="2" t="s">
        <v>41</v>
      </c>
      <c r="V163" s="2">
        <v>3</v>
      </c>
      <c r="W163" s="2">
        <v>1</v>
      </c>
      <c r="X163" s="2">
        <v>2</v>
      </c>
      <c r="Y163" s="2" t="s">
        <v>31</v>
      </c>
      <c r="AA163" s="2">
        <v>80</v>
      </c>
      <c r="AB163" s="2">
        <v>40</v>
      </c>
      <c r="AC163" s="2" t="s">
        <v>33</v>
      </c>
      <c r="AD163" s="2">
        <v>18</v>
      </c>
      <c r="AE163" s="2" t="s">
        <v>69</v>
      </c>
      <c r="AF163" s="2" t="s">
        <v>63</v>
      </c>
      <c r="AG163" s="2" t="s">
        <v>36</v>
      </c>
      <c r="AH163" s="2" t="s">
        <v>27</v>
      </c>
    </row>
    <row r="164" spans="1:34" ht="12.75" hidden="1" x14ac:dyDescent="0.2">
      <c r="A164" s="1">
        <v>42025.914548993052</v>
      </c>
      <c r="B164" s="2" t="s">
        <v>31</v>
      </c>
      <c r="T164" s="2" t="s">
        <v>255</v>
      </c>
      <c r="U164" s="2" t="s">
        <v>75</v>
      </c>
      <c r="V164" s="2">
        <v>3</v>
      </c>
      <c r="W164" s="2">
        <v>1</v>
      </c>
      <c r="X164" s="2">
        <v>2</v>
      </c>
      <c r="Y164" s="2" t="s">
        <v>31</v>
      </c>
      <c r="AA164" s="2">
        <v>80</v>
      </c>
      <c r="AB164" s="2">
        <v>10</v>
      </c>
      <c r="AC164" s="2" t="s">
        <v>62</v>
      </c>
      <c r="AD164" s="2">
        <v>20</v>
      </c>
      <c r="AE164" s="2" t="s">
        <v>69</v>
      </c>
      <c r="AF164" s="2" t="s">
        <v>63</v>
      </c>
      <c r="AG164" s="2" t="s">
        <v>36</v>
      </c>
      <c r="AH164" s="2" t="s">
        <v>27</v>
      </c>
    </row>
    <row r="165" spans="1:34" ht="12.75" hidden="1" x14ac:dyDescent="0.2">
      <c r="A165" s="1">
        <v>42025.960762696763</v>
      </c>
      <c r="B165" s="2" t="s">
        <v>31</v>
      </c>
      <c r="T165" s="2" t="s">
        <v>256</v>
      </c>
      <c r="U165" s="2" t="s">
        <v>75</v>
      </c>
      <c r="V165" s="2">
        <v>2</v>
      </c>
      <c r="W165" s="2">
        <v>1</v>
      </c>
      <c r="X165" s="2">
        <v>3</v>
      </c>
      <c r="Y165" s="2" t="s">
        <v>31</v>
      </c>
      <c r="AA165" s="2">
        <v>35</v>
      </c>
      <c r="AB165" s="2">
        <v>20</v>
      </c>
      <c r="AC165" s="2" t="s">
        <v>62</v>
      </c>
      <c r="AD165" s="2">
        <v>18</v>
      </c>
      <c r="AE165" s="2" t="s">
        <v>69</v>
      </c>
      <c r="AF165" s="2" t="s">
        <v>63</v>
      </c>
      <c r="AG165" s="2" t="s">
        <v>36</v>
      </c>
      <c r="AH165" s="2" t="s">
        <v>27</v>
      </c>
    </row>
    <row r="166" spans="1:34" ht="12.75" hidden="1" x14ac:dyDescent="0.2">
      <c r="A166" s="1">
        <v>42025.971871099537</v>
      </c>
      <c r="B166" s="2" t="s">
        <v>31</v>
      </c>
      <c r="T166" s="2" t="s">
        <v>257</v>
      </c>
      <c r="U166" s="2" t="s">
        <v>41</v>
      </c>
      <c r="V166" s="2">
        <v>2</v>
      </c>
      <c r="W166" s="2">
        <v>1</v>
      </c>
      <c r="X166" s="2">
        <v>3</v>
      </c>
      <c r="Y166" s="2" t="s">
        <v>31</v>
      </c>
      <c r="AA166" s="2">
        <v>25</v>
      </c>
      <c r="AB166" s="2">
        <v>10</v>
      </c>
      <c r="AC166" s="2" t="s">
        <v>43</v>
      </c>
      <c r="AD166" s="2">
        <v>18</v>
      </c>
      <c r="AE166" s="2" t="s">
        <v>69</v>
      </c>
      <c r="AF166" s="2" t="s">
        <v>63</v>
      </c>
      <c r="AG166" s="2" t="s">
        <v>36</v>
      </c>
      <c r="AH166" s="2" t="s">
        <v>27</v>
      </c>
    </row>
    <row r="167" spans="1:34" ht="12.75" hidden="1" x14ac:dyDescent="0.2">
      <c r="A167" s="1">
        <v>42025.982271180561</v>
      </c>
      <c r="B167" s="2" t="s">
        <v>31</v>
      </c>
      <c r="T167" s="2" t="s">
        <v>258</v>
      </c>
      <c r="U167" s="2" t="s">
        <v>41</v>
      </c>
      <c r="V167" s="2">
        <v>3</v>
      </c>
      <c r="W167" s="2">
        <v>2</v>
      </c>
      <c r="X167" s="2">
        <v>1</v>
      </c>
      <c r="Y167" s="2" t="s">
        <v>31</v>
      </c>
      <c r="AA167" s="2">
        <v>100</v>
      </c>
      <c r="AB167" s="2">
        <v>20</v>
      </c>
      <c r="AC167" s="2" t="s">
        <v>43</v>
      </c>
      <c r="AD167" s="2">
        <v>18</v>
      </c>
      <c r="AE167" s="2" t="s">
        <v>69</v>
      </c>
      <c r="AF167" s="2" t="s">
        <v>63</v>
      </c>
      <c r="AG167" s="2" t="s">
        <v>36</v>
      </c>
      <c r="AH167" s="2" t="s">
        <v>27</v>
      </c>
    </row>
    <row r="168" spans="1:34" ht="12.75" hidden="1" x14ac:dyDescent="0.2">
      <c r="A168" s="1">
        <v>42026.00207018519</v>
      </c>
      <c r="B168" s="2" t="s">
        <v>31</v>
      </c>
      <c r="T168" s="2" t="s">
        <v>259</v>
      </c>
      <c r="U168" s="2" t="s">
        <v>41</v>
      </c>
      <c r="V168" s="2">
        <v>3</v>
      </c>
      <c r="W168" s="2">
        <v>1</v>
      </c>
      <c r="X168" s="2">
        <v>2</v>
      </c>
      <c r="Y168" s="2" t="s">
        <v>31</v>
      </c>
      <c r="AA168" s="2">
        <v>49</v>
      </c>
      <c r="AB168" s="2">
        <v>15</v>
      </c>
      <c r="AC168" s="2" t="s">
        <v>33</v>
      </c>
      <c r="AD168" s="2">
        <v>27</v>
      </c>
      <c r="AE168" s="2" t="s">
        <v>69</v>
      </c>
      <c r="AF168" s="2" t="s">
        <v>89</v>
      </c>
      <c r="AG168" s="2" t="s">
        <v>36</v>
      </c>
      <c r="AH168" s="2" t="s">
        <v>27</v>
      </c>
    </row>
    <row r="169" spans="1:34" ht="12.75" hidden="1" x14ac:dyDescent="0.2">
      <c r="A169" s="1">
        <v>42026.088237905089</v>
      </c>
      <c r="B169" s="2" t="s">
        <v>31</v>
      </c>
      <c r="T169" s="2" t="s">
        <v>260</v>
      </c>
      <c r="U169" s="2" t="s">
        <v>75</v>
      </c>
      <c r="V169" s="2">
        <v>3</v>
      </c>
      <c r="W169" s="2">
        <v>2</v>
      </c>
      <c r="X169" s="2">
        <v>1</v>
      </c>
      <c r="Y169" s="2" t="s">
        <v>31</v>
      </c>
      <c r="AA169" s="2">
        <v>20</v>
      </c>
      <c r="AB169" s="2">
        <v>10</v>
      </c>
      <c r="AC169" s="2" t="s">
        <v>62</v>
      </c>
      <c r="AD169" s="2">
        <v>19</v>
      </c>
      <c r="AE169" s="2" t="s">
        <v>34</v>
      </c>
      <c r="AF169" s="2" t="s">
        <v>63</v>
      </c>
      <c r="AG169" s="2" t="s">
        <v>36</v>
      </c>
      <c r="AH169" s="2" t="s">
        <v>27</v>
      </c>
    </row>
    <row r="170" spans="1:34" ht="12.75" hidden="1" x14ac:dyDescent="0.2">
      <c r="A170" s="1">
        <v>42026.361863611113</v>
      </c>
      <c r="B170" s="2" t="s">
        <v>31</v>
      </c>
      <c r="T170" s="2" t="s">
        <v>261</v>
      </c>
      <c r="U170" s="2" t="s">
        <v>75</v>
      </c>
      <c r="V170" s="2">
        <v>3</v>
      </c>
      <c r="W170" s="2">
        <v>2</v>
      </c>
      <c r="X170" s="2">
        <v>1</v>
      </c>
      <c r="Y170" s="2" t="s">
        <v>31</v>
      </c>
      <c r="AA170" s="2">
        <v>30</v>
      </c>
      <c r="AB170" s="2">
        <v>10</v>
      </c>
      <c r="AC170" s="2" t="s">
        <v>62</v>
      </c>
      <c r="AD170" s="2">
        <v>18</v>
      </c>
      <c r="AE170" s="2" t="s">
        <v>34</v>
      </c>
      <c r="AF170" s="2" t="s">
        <v>63</v>
      </c>
      <c r="AG170" s="2" t="s">
        <v>36</v>
      </c>
      <c r="AH170" s="2" t="s">
        <v>27</v>
      </c>
    </row>
    <row r="171" spans="1:34" ht="12.75" hidden="1" x14ac:dyDescent="0.2">
      <c r="A171" s="1">
        <v>42026.392446608792</v>
      </c>
      <c r="B171" s="2" t="s">
        <v>31</v>
      </c>
      <c r="T171" s="2" t="s">
        <v>262</v>
      </c>
      <c r="U171" s="2" t="s">
        <v>41</v>
      </c>
      <c r="V171" s="2">
        <v>2</v>
      </c>
      <c r="W171" s="2">
        <v>3</v>
      </c>
      <c r="X171" s="2">
        <v>1</v>
      </c>
      <c r="Y171" s="2" t="s">
        <v>31</v>
      </c>
      <c r="AA171" s="2">
        <v>13</v>
      </c>
      <c r="AB171" s="2">
        <v>1</v>
      </c>
      <c r="AC171" s="2" t="s">
        <v>33</v>
      </c>
      <c r="AD171" s="2">
        <v>44</v>
      </c>
      <c r="AE171" s="2" t="s">
        <v>69</v>
      </c>
      <c r="AF171" s="2" t="s">
        <v>44</v>
      </c>
      <c r="AG171" s="2" t="s">
        <v>36</v>
      </c>
      <c r="AH171" s="2" t="s">
        <v>27</v>
      </c>
    </row>
    <row r="172" spans="1:34" ht="12.75" hidden="1" x14ac:dyDescent="0.2">
      <c r="A172" s="1">
        <v>42026.449664039355</v>
      </c>
      <c r="B172" s="2" t="s">
        <v>31</v>
      </c>
      <c r="T172" s="2" t="s">
        <v>263</v>
      </c>
      <c r="U172" s="2" t="s">
        <v>41</v>
      </c>
      <c r="V172" s="2">
        <v>1</v>
      </c>
      <c r="W172" s="2">
        <v>2</v>
      </c>
      <c r="X172" s="2">
        <v>3</v>
      </c>
      <c r="Y172" s="2" t="s">
        <v>27</v>
      </c>
      <c r="Z172" s="2" t="s">
        <v>264</v>
      </c>
      <c r="AA172" s="2">
        <v>1</v>
      </c>
      <c r="AB172" s="2">
        <v>-1</v>
      </c>
      <c r="AC172" s="2" t="s">
        <v>62</v>
      </c>
      <c r="AD172" s="2">
        <v>67</v>
      </c>
      <c r="AE172" s="2" t="s">
        <v>34</v>
      </c>
      <c r="AF172" s="2" t="s">
        <v>35</v>
      </c>
      <c r="AG172" s="2" t="s">
        <v>36</v>
      </c>
      <c r="AH172" s="2" t="s">
        <v>27</v>
      </c>
    </row>
    <row r="173" spans="1:34" ht="12.75" hidden="1" x14ac:dyDescent="0.2">
      <c r="A173" s="1">
        <v>42026.465712048615</v>
      </c>
      <c r="B173" s="2" t="s">
        <v>31</v>
      </c>
      <c r="T173" s="2" t="s">
        <v>265</v>
      </c>
      <c r="U173" s="2" t="s">
        <v>41</v>
      </c>
      <c r="V173" s="2">
        <v>1</v>
      </c>
      <c r="W173" s="2">
        <v>2</v>
      </c>
      <c r="X173" s="2">
        <v>3</v>
      </c>
      <c r="Y173" s="2" t="s">
        <v>31</v>
      </c>
      <c r="AA173" s="2">
        <v>20</v>
      </c>
      <c r="AB173" s="2">
        <v>5</v>
      </c>
      <c r="AC173" s="2" t="s">
        <v>62</v>
      </c>
      <c r="AD173" s="2">
        <v>25</v>
      </c>
      <c r="AE173" s="2" t="s">
        <v>69</v>
      </c>
      <c r="AF173" s="2" t="s">
        <v>89</v>
      </c>
      <c r="AG173" s="2" t="s">
        <v>36</v>
      </c>
      <c r="AH173" s="2" t="s">
        <v>27</v>
      </c>
    </row>
    <row r="174" spans="1:34" ht="12.75" hidden="1" x14ac:dyDescent="0.2">
      <c r="A174" s="1">
        <v>42026.465931516199</v>
      </c>
      <c r="B174" s="2" t="s">
        <v>31</v>
      </c>
      <c r="T174" s="2" t="s">
        <v>266</v>
      </c>
      <c r="U174" s="2" t="s">
        <v>41</v>
      </c>
      <c r="V174" s="2">
        <v>1</v>
      </c>
      <c r="W174" s="2">
        <v>2</v>
      </c>
      <c r="X174" s="2">
        <v>3</v>
      </c>
      <c r="Y174" s="2" t="s">
        <v>31</v>
      </c>
      <c r="AA174" s="2">
        <v>20</v>
      </c>
      <c r="AB174" s="2">
        <v>10</v>
      </c>
      <c r="AC174" s="2" t="s">
        <v>33</v>
      </c>
      <c r="AD174" s="2">
        <v>18</v>
      </c>
      <c r="AE174" s="2" t="s">
        <v>69</v>
      </c>
      <c r="AF174" s="2" t="s">
        <v>63</v>
      </c>
      <c r="AG174" s="2" t="s">
        <v>36</v>
      </c>
      <c r="AH174" s="2" t="s">
        <v>27</v>
      </c>
    </row>
    <row r="175" spans="1:34" ht="12.75" hidden="1" x14ac:dyDescent="0.2">
      <c r="A175" s="1">
        <v>42026.471923506942</v>
      </c>
      <c r="B175" s="2" t="s">
        <v>31</v>
      </c>
      <c r="T175" s="2" t="s">
        <v>267</v>
      </c>
      <c r="U175" s="2" t="s">
        <v>41</v>
      </c>
      <c r="V175" s="2">
        <v>3</v>
      </c>
      <c r="W175" s="2">
        <v>2</v>
      </c>
      <c r="X175" s="2">
        <v>1</v>
      </c>
      <c r="Y175" s="2" t="s">
        <v>31</v>
      </c>
      <c r="AA175" s="2">
        <v>80</v>
      </c>
      <c r="AB175" s="2">
        <v>50</v>
      </c>
      <c r="AC175" s="2" t="s">
        <v>43</v>
      </c>
      <c r="AD175" s="2">
        <v>18</v>
      </c>
      <c r="AE175" s="2" t="s">
        <v>69</v>
      </c>
      <c r="AF175" s="2" t="s">
        <v>63</v>
      </c>
      <c r="AG175" s="2" t="s">
        <v>36</v>
      </c>
      <c r="AH175" s="2" t="s">
        <v>27</v>
      </c>
    </row>
    <row r="176" spans="1:34" ht="12.75" hidden="1" x14ac:dyDescent="0.2">
      <c r="A176" s="1">
        <v>42026.492954236113</v>
      </c>
      <c r="B176" s="2" t="s">
        <v>31</v>
      </c>
      <c r="T176" s="2" t="s">
        <v>268</v>
      </c>
      <c r="U176" s="2" t="s">
        <v>75</v>
      </c>
      <c r="V176" s="2">
        <v>3</v>
      </c>
      <c r="W176" s="2">
        <v>2</v>
      </c>
      <c r="X176" s="2">
        <v>1</v>
      </c>
      <c r="Y176" s="2" t="s">
        <v>27</v>
      </c>
      <c r="Z176" s="2" t="s">
        <v>269</v>
      </c>
      <c r="AA176" s="2">
        <v>70</v>
      </c>
      <c r="AB176" s="2">
        <v>50</v>
      </c>
      <c r="AC176" s="2" t="s">
        <v>43</v>
      </c>
      <c r="AD176" s="2">
        <v>23</v>
      </c>
      <c r="AE176" s="2" t="s">
        <v>34</v>
      </c>
      <c r="AF176" s="2" t="s">
        <v>63</v>
      </c>
      <c r="AG176" s="2" t="s">
        <v>36</v>
      </c>
      <c r="AH176" s="2" t="s">
        <v>27</v>
      </c>
    </row>
    <row r="177" spans="1:34" ht="12.75" hidden="1" x14ac:dyDescent="0.2">
      <c r="A177" s="1">
        <v>42026.500407418978</v>
      </c>
      <c r="B177" s="2" t="s">
        <v>31</v>
      </c>
      <c r="T177" s="2" t="s">
        <v>270</v>
      </c>
      <c r="U177" s="2" t="s">
        <v>32</v>
      </c>
      <c r="V177" s="2">
        <v>1</v>
      </c>
      <c r="W177" s="2">
        <v>3</v>
      </c>
      <c r="X177" s="2">
        <v>2</v>
      </c>
      <c r="Y177" s="2" t="s">
        <v>31</v>
      </c>
      <c r="AA177" s="2">
        <v>0</v>
      </c>
      <c r="AB177" s="2">
        <v>5</v>
      </c>
      <c r="AC177" s="2" t="s">
        <v>33</v>
      </c>
      <c r="AD177" s="2">
        <v>24</v>
      </c>
      <c r="AE177" s="2" t="s">
        <v>34</v>
      </c>
      <c r="AF177" s="2" t="s">
        <v>35</v>
      </c>
      <c r="AG177" s="2" t="s">
        <v>36</v>
      </c>
      <c r="AH177" s="2" t="s">
        <v>27</v>
      </c>
    </row>
    <row r="178" spans="1:34" ht="12.75" hidden="1" x14ac:dyDescent="0.2">
      <c r="A178" s="1">
        <v>42026.508000682872</v>
      </c>
      <c r="B178" s="2" t="s">
        <v>31</v>
      </c>
      <c r="T178" s="2" t="s">
        <v>271</v>
      </c>
      <c r="U178" s="2" t="s">
        <v>32</v>
      </c>
      <c r="V178" s="2">
        <v>2</v>
      </c>
      <c r="W178" s="2">
        <v>3</v>
      </c>
      <c r="X178" s="2">
        <v>1</v>
      </c>
      <c r="Y178" s="2" t="s">
        <v>31</v>
      </c>
      <c r="AA178" s="2">
        <v>10</v>
      </c>
      <c r="AB178" s="2">
        <v>10</v>
      </c>
      <c r="AC178" s="2" t="s">
        <v>33</v>
      </c>
      <c r="AD178" s="2">
        <v>35</v>
      </c>
      <c r="AE178" s="2" t="s">
        <v>34</v>
      </c>
      <c r="AF178" s="2" t="s">
        <v>99</v>
      </c>
      <c r="AG178" s="2" t="s">
        <v>49</v>
      </c>
      <c r="AH178" s="2" t="s">
        <v>27</v>
      </c>
    </row>
    <row r="179" spans="1:34" ht="12.75" hidden="1" x14ac:dyDescent="0.2">
      <c r="A179" s="1">
        <v>42026.524281168982</v>
      </c>
      <c r="B179" s="2" t="s">
        <v>31</v>
      </c>
      <c r="T179" s="2" t="s">
        <v>272</v>
      </c>
      <c r="U179" s="2" t="s">
        <v>41</v>
      </c>
      <c r="V179" s="2">
        <v>3</v>
      </c>
      <c r="W179" s="2">
        <v>1</v>
      </c>
      <c r="X179" s="2">
        <v>2</v>
      </c>
      <c r="Y179" s="2" t="s">
        <v>31</v>
      </c>
      <c r="AA179" s="2">
        <v>40</v>
      </c>
      <c r="AB179" s="2">
        <v>15</v>
      </c>
      <c r="AC179" s="2" t="s">
        <v>43</v>
      </c>
      <c r="AD179" s="2">
        <v>27</v>
      </c>
      <c r="AE179" s="2" t="s">
        <v>69</v>
      </c>
      <c r="AF179" s="2" t="s">
        <v>99</v>
      </c>
      <c r="AG179" s="2" t="s">
        <v>36</v>
      </c>
      <c r="AH179" s="2" t="s">
        <v>27</v>
      </c>
    </row>
    <row r="180" spans="1:34" ht="12.75" hidden="1" x14ac:dyDescent="0.2">
      <c r="A180" s="1">
        <v>42026.600917337964</v>
      </c>
      <c r="B180" s="2" t="s">
        <v>31</v>
      </c>
      <c r="T180" s="2" t="s">
        <v>273</v>
      </c>
      <c r="U180" s="2" t="s">
        <v>75</v>
      </c>
      <c r="V180" s="2">
        <v>1</v>
      </c>
      <c r="W180" s="2">
        <v>2</v>
      </c>
      <c r="X180" s="2">
        <v>3</v>
      </c>
      <c r="Y180" s="2" t="s">
        <v>31</v>
      </c>
      <c r="AA180" s="2">
        <v>15</v>
      </c>
      <c r="AB180" s="2">
        <v>5</v>
      </c>
      <c r="AC180" s="2" t="s">
        <v>33</v>
      </c>
      <c r="AD180" s="2">
        <v>21</v>
      </c>
      <c r="AE180" s="2" t="s">
        <v>34</v>
      </c>
      <c r="AF180" s="2" t="s">
        <v>63</v>
      </c>
      <c r="AG180" s="2" t="s">
        <v>36</v>
      </c>
      <c r="AH180" s="2" t="s">
        <v>27</v>
      </c>
    </row>
    <row r="181" spans="1:34" ht="12.75" hidden="1" x14ac:dyDescent="0.2">
      <c r="A181" s="1">
        <v>42026.613213055556</v>
      </c>
      <c r="B181" s="2" t="s">
        <v>31</v>
      </c>
      <c r="T181" s="2" t="s">
        <v>274</v>
      </c>
      <c r="U181" s="2" t="s">
        <v>32</v>
      </c>
      <c r="V181" s="2">
        <v>1</v>
      </c>
      <c r="W181" s="2">
        <v>2</v>
      </c>
      <c r="X181" s="2">
        <v>3</v>
      </c>
      <c r="Y181" s="2" t="s">
        <v>31</v>
      </c>
      <c r="AA181" s="2">
        <v>90</v>
      </c>
      <c r="AB181" s="2">
        <v>30</v>
      </c>
      <c r="AC181" s="2" t="s">
        <v>33</v>
      </c>
      <c r="AD181" s="2">
        <v>42</v>
      </c>
      <c r="AE181" s="2" t="s">
        <v>34</v>
      </c>
      <c r="AF181" s="2" t="s">
        <v>35</v>
      </c>
      <c r="AG181" s="2" t="s">
        <v>49</v>
      </c>
      <c r="AH181" s="2" t="s">
        <v>27</v>
      </c>
    </row>
    <row r="182" spans="1:34" ht="12.75" hidden="1" x14ac:dyDescent="0.2">
      <c r="A182" s="1">
        <v>42026.614719895835</v>
      </c>
      <c r="B182" s="2" t="s">
        <v>31</v>
      </c>
      <c r="T182" s="2" t="s">
        <v>275</v>
      </c>
      <c r="U182" s="2" t="s">
        <v>41</v>
      </c>
      <c r="V182" s="2">
        <v>3</v>
      </c>
      <c r="W182" s="2">
        <v>1</v>
      </c>
      <c r="X182" s="2">
        <v>2</v>
      </c>
      <c r="Y182" s="2" t="s">
        <v>31</v>
      </c>
      <c r="AA182" s="2">
        <v>70</v>
      </c>
      <c r="AB182" s="2">
        <v>20</v>
      </c>
      <c r="AC182" s="2" t="s">
        <v>43</v>
      </c>
      <c r="AD182" s="2">
        <v>21</v>
      </c>
      <c r="AE182" s="2" t="s">
        <v>69</v>
      </c>
      <c r="AF182" s="2" t="s">
        <v>63</v>
      </c>
      <c r="AG182" s="2" t="s">
        <v>36</v>
      </c>
      <c r="AH182" s="2" t="s">
        <v>27</v>
      </c>
    </row>
    <row r="183" spans="1:34" ht="12.75" hidden="1" x14ac:dyDescent="0.2">
      <c r="A183" s="1">
        <v>42026.616211504625</v>
      </c>
      <c r="B183" s="2" t="s">
        <v>31</v>
      </c>
      <c r="T183" s="2" t="s">
        <v>276</v>
      </c>
      <c r="U183" s="2" t="s">
        <v>41</v>
      </c>
      <c r="V183" s="2">
        <v>2</v>
      </c>
      <c r="W183" s="2">
        <v>1</v>
      </c>
      <c r="X183" s="2">
        <v>3</v>
      </c>
      <c r="Y183" s="2" t="s">
        <v>31</v>
      </c>
      <c r="AA183" s="2">
        <v>50</v>
      </c>
      <c r="AB183" s="2">
        <v>30</v>
      </c>
      <c r="AC183" s="2" t="s">
        <v>43</v>
      </c>
      <c r="AD183" s="2">
        <v>32</v>
      </c>
      <c r="AE183" s="2" t="s">
        <v>69</v>
      </c>
      <c r="AF183" s="2" t="s">
        <v>35</v>
      </c>
      <c r="AG183" s="2" t="s">
        <v>36</v>
      </c>
      <c r="AH183" s="2" t="s">
        <v>27</v>
      </c>
    </row>
    <row r="184" spans="1:34" ht="12.75" hidden="1" x14ac:dyDescent="0.2">
      <c r="A184" s="1">
        <v>42026.670327546301</v>
      </c>
      <c r="B184" s="2" t="s">
        <v>31</v>
      </c>
      <c r="T184" s="2" t="s">
        <v>277</v>
      </c>
      <c r="U184" s="2" t="s">
        <v>41</v>
      </c>
      <c r="V184" s="2">
        <v>1</v>
      </c>
      <c r="W184" s="2">
        <v>2</v>
      </c>
      <c r="X184" s="2">
        <v>3</v>
      </c>
      <c r="Y184" s="2" t="s">
        <v>31</v>
      </c>
      <c r="AA184" s="2">
        <v>20</v>
      </c>
      <c r="AB184" s="2">
        <v>15</v>
      </c>
      <c r="AC184" s="2" t="s">
        <v>43</v>
      </c>
      <c r="AD184" s="2">
        <v>53</v>
      </c>
      <c r="AE184" s="2" t="s">
        <v>69</v>
      </c>
      <c r="AF184" s="2" t="s">
        <v>89</v>
      </c>
      <c r="AG184" s="2" t="s">
        <v>49</v>
      </c>
      <c r="AH184" s="2" t="s">
        <v>27</v>
      </c>
    </row>
    <row r="185" spans="1:34" ht="12.75" hidden="1" x14ac:dyDescent="0.2">
      <c r="A185" s="1">
        <v>42026.675656446758</v>
      </c>
      <c r="B185" s="2" t="s">
        <v>31</v>
      </c>
      <c r="T185" s="2" t="s">
        <v>278</v>
      </c>
      <c r="U185" s="2" t="s">
        <v>75</v>
      </c>
      <c r="V185" s="2">
        <v>1</v>
      </c>
      <c r="W185" s="2">
        <v>2</v>
      </c>
      <c r="X185" s="2">
        <v>3</v>
      </c>
      <c r="Y185" s="2" t="s">
        <v>31</v>
      </c>
      <c r="AA185" s="2">
        <v>-1</v>
      </c>
      <c r="AB185" s="2">
        <v>-2</v>
      </c>
      <c r="AC185" s="2" t="s">
        <v>62</v>
      </c>
      <c r="AD185" s="2">
        <v>52</v>
      </c>
      <c r="AE185" s="2" t="s">
        <v>69</v>
      </c>
      <c r="AF185" s="2" t="s">
        <v>44</v>
      </c>
      <c r="AG185" s="2" t="s">
        <v>49</v>
      </c>
      <c r="AH185" s="2" t="s">
        <v>31</v>
      </c>
    </row>
    <row r="186" spans="1:34" ht="12.75" hidden="1" x14ac:dyDescent="0.2">
      <c r="A186" s="1">
        <v>42026.756645312496</v>
      </c>
      <c r="B186" s="2" t="s">
        <v>31</v>
      </c>
      <c r="T186" s="2" t="s">
        <v>279</v>
      </c>
      <c r="U186" s="2" t="s">
        <v>75</v>
      </c>
      <c r="V186" s="2">
        <v>3</v>
      </c>
      <c r="W186" s="2">
        <v>2</v>
      </c>
      <c r="X186" s="2">
        <v>1</v>
      </c>
      <c r="Y186" s="2" t="s">
        <v>31</v>
      </c>
      <c r="AA186" s="2">
        <v>1</v>
      </c>
      <c r="AB186" s="2">
        <v>1</v>
      </c>
      <c r="AC186" s="2" t="s">
        <v>33</v>
      </c>
      <c r="AD186" s="2">
        <v>65</v>
      </c>
      <c r="AE186" s="2" t="s">
        <v>34</v>
      </c>
      <c r="AF186" s="2" t="s">
        <v>89</v>
      </c>
      <c r="AG186" s="2" t="s">
        <v>49</v>
      </c>
      <c r="AH186" s="2" t="s">
        <v>31</v>
      </c>
    </row>
    <row r="187" spans="1:34" ht="12.75" hidden="1" x14ac:dyDescent="0.2">
      <c r="A187" s="1">
        <v>42026.766990798613</v>
      </c>
      <c r="B187" s="2" t="s">
        <v>31</v>
      </c>
      <c r="T187" s="2" t="s">
        <v>280</v>
      </c>
      <c r="U187" s="2" t="s">
        <v>75</v>
      </c>
      <c r="V187" s="2">
        <v>1</v>
      </c>
      <c r="W187" s="2">
        <v>2</v>
      </c>
      <c r="X187" s="2">
        <v>3</v>
      </c>
      <c r="Y187" s="2" t="s">
        <v>31</v>
      </c>
      <c r="AA187" s="2">
        <v>5</v>
      </c>
      <c r="AB187" s="2">
        <v>2</v>
      </c>
      <c r="AC187" s="2" t="s">
        <v>62</v>
      </c>
      <c r="AD187" s="2">
        <v>18</v>
      </c>
      <c r="AE187" s="2" t="s">
        <v>34</v>
      </c>
      <c r="AF187" s="2" t="s">
        <v>63</v>
      </c>
      <c r="AG187" s="2" t="s">
        <v>36</v>
      </c>
      <c r="AH187" s="2" t="s">
        <v>27</v>
      </c>
    </row>
    <row r="188" spans="1:34" ht="12.75" hidden="1" x14ac:dyDescent="0.2">
      <c r="A188" s="1">
        <v>42026.802486076391</v>
      </c>
      <c r="B188" s="2" t="s">
        <v>31</v>
      </c>
      <c r="T188" s="2" t="s">
        <v>281</v>
      </c>
      <c r="U188" s="2" t="s">
        <v>75</v>
      </c>
      <c r="V188" s="2">
        <v>2</v>
      </c>
      <c r="W188" s="2">
        <v>1</v>
      </c>
      <c r="X188" s="2">
        <v>3</v>
      </c>
      <c r="Y188" s="2" t="s">
        <v>31</v>
      </c>
      <c r="AA188" s="2">
        <v>15</v>
      </c>
      <c r="AB188" s="2">
        <v>2</v>
      </c>
      <c r="AC188" s="2" t="s">
        <v>33</v>
      </c>
      <c r="AD188" s="2">
        <v>22</v>
      </c>
      <c r="AE188" s="2" t="s">
        <v>69</v>
      </c>
      <c r="AF188" s="2" t="s">
        <v>63</v>
      </c>
      <c r="AG188" s="2" t="s">
        <v>36</v>
      </c>
      <c r="AH188" s="2" t="s">
        <v>27</v>
      </c>
    </row>
    <row r="189" spans="1:34" ht="12.75" hidden="1" x14ac:dyDescent="0.2">
      <c r="A189" s="1">
        <v>42026.882234548604</v>
      </c>
      <c r="B189" s="2" t="s">
        <v>31</v>
      </c>
      <c r="T189" s="2" t="s">
        <v>282</v>
      </c>
      <c r="U189" s="2" t="s">
        <v>41</v>
      </c>
      <c r="V189" s="2">
        <v>3</v>
      </c>
      <c r="W189" s="2">
        <v>1</v>
      </c>
      <c r="X189" s="2">
        <v>2</v>
      </c>
      <c r="Y189" s="2" t="s">
        <v>31</v>
      </c>
      <c r="AA189" s="2">
        <v>70</v>
      </c>
      <c r="AB189" s="2">
        <v>30</v>
      </c>
      <c r="AC189" s="2" t="s">
        <v>43</v>
      </c>
      <c r="AD189" s="2">
        <v>21</v>
      </c>
      <c r="AE189" s="2" t="s">
        <v>34</v>
      </c>
      <c r="AF189" s="2" t="s">
        <v>63</v>
      </c>
      <c r="AG189" s="2" t="s">
        <v>36</v>
      </c>
      <c r="AH189" s="2" t="s">
        <v>27</v>
      </c>
    </row>
    <row r="190" spans="1:34" ht="12.75" hidden="1" x14ac:dyDescent="0.2">
      <c r="A190" s="1">
        <v>42026.906504328705</v>
      </c>
      <c r="B190" s="2" t="s">
        <v>31</v>
      </c>
      <c r="T190" s="2" t="s">
        <v>283</v>
      </c>
      <c r="U190" s="2" t="s">
        <v>41</v>
      </c>
      <c r="V190" s="2">
        <v>3</v>
      </c>
      <c r="W190" s="2">
        <v>2</v>
      </c>
      <c r="X190" s="2">
        <v>1</v>
      </c>
      <c r="Y190" s="2" t="s">
        <v>31</v>
      </c>
      <c r="AA190" s="2">
        <v>20</v>
      </c>
      <c r="AB190" s="2">
        <v>10</v>
      </c>
      <c r="AC190" s="2" t="s">
        <v>43</v>
      </c>
      <c r="AD190" s="2">
        <v>17</v>
      </c>
      <c r="AE190" s="2" t="s">
        <v>34</v>
      </c>
      <c r="AF190" s="2" t="s">
        <v>63</v>
      </c>
      <c r="AG190" s="2" t="s">
        <v>36</v>
      </c>
      <c r="AH190" s="2" t="s">
        <v>27</v>
      </c>
    </row>
    <row r="191" spans="1:34" ht="12.75" hidden="1" x14ac:dyDescent="0.2">
      <c r="A191" s="1">
        <v>42027.005383148149</v>
      </c>
      <c r="B191" s="2" t="s">
        <v>31</v>
      </c>
      <c r="T191" s="2" t="s">
        <v>284</v>
      </c>
      <c r="U191" s="2" t="s">
        <v>41</v>
      </c>
      <c r="V191" s="2">
        <v>3</v>
      </c>
      <c r="W191" s="2">
        <v>1</v>
      </c>
      <c r="X191" s="2">
        <v>2</v>
      </c>
      <c r="Y191" s="2" t="s">
        <v>31</v>
      </c>
      <c r="AA191" s="2">
        <v>10</v>
      </c>
      <c r="AB191" s="2">
        <v>5</v>
      </c>
      <c r="AC191" s="2" t="s">
        <v>43</v>
      </c>
      <c r="AD191" s="2">
        <v>23</v>
      </c>
      <c r="AE191" s="2" t="s">
        <v>34</v>
      </c>
      <c r="AF191" s="2" t="s">
        <v>63</v>
      </c>
      <c r="AG191" s="2" t="s">
        <v>36</v>
      </c>
      <c r="AH191" s="2" t="s">
        <v>27</v>
      </c>
    </row>
    <row r="192" spans="1:34" ht="12.75" hidden="1" x14ac:dyDescent="0.2">
      <c r="A192" s="1">
        <v>42027.030185358795</v>
      </c>
      <c r="B192" s="2" t="s">
        <v>31</v>
      </c>
      <c r="T192" s="2" t="s">
        <v>285</v>
      </c>
      <c r="U192" s="2" t="s">
        <v>41</v>
      </c>
      <c r="V192" s="2">
        <v>1</v>
      </c>
      <c r="W192" s="2">
        <v>3</v>
      </c>
      <c r="X192" s="2">
        <v>2</v>
      </c>
      <c r="Y192" s="2" t="s">
        <v>27</v>
      </c>
      <c r="Z192" s="2" t="s">
        <v>286</v>
      </c>
      <c r="AA192" s="2">
        <v>70</v>
      </c>
      <c r="AB192" s="2">
        <v>30</v>
      </c>
      <c r="AC192" s="2" t="s">
        <v>62</v>
      </c>
      <c r="AD192" s="2">
        <v>20</v>
      </c>
      <c r="AE192" s="2" t="s">
        <v>34</v>
      </c>
      <c r="AF192" s="2" t="s">
        <v>63</v>
      </c>
      <c r="AG192" s="2" t="s">
        <v>36</v>
      </c>
      <c r="AH192" s="2" t="s">
        <v>27</v>
      </c>
    </row>
    <row r="193" spans="1:34" ht="12.75" hidden="1" x14ac:dyDescent="0.2">
      <c r="A193" s="1">
        <v>42027.491573900465</v>
      </c>
      <c r="B193" s="2" t="s">
        <v>31</v>
      </c>
      <c r="T193" s="2" t="s">
        <v>287</v>
      </c>
      <c r="U193" s="2" t="s">
        <v>75</v>
      </c>
      <c r="V193" s="2">
        <v>2</v>
      </c>
      <c r="W193" s="2">
        <v>1</v>
      </c>
      <c r="X193" s="2">
        <v>3</v>
      </c>
      <c r="Y193" s="2" t="s">
        <v>27</v>
      </c>
      <c r="Z193" s="2" t="s">
        <v>288</v>
      </c>
      <c r="AA193" s="2">
        <v>80</v>
      </c>
      <c r="AB193" s="2">
        <v>30</v>
      </c>
      <c r="AC193" s="2" t="s">
        <v>43</v>
      </c>
      <c r="AD193" s="2">
        <v>25</v>
      </c>
      <c r="AE193" s="2" t="s">
        <v>34</v>
      </c>
      <c r="AF193" s="2" t="s">
        <v>63</v>
      </c>
      <c r="AG193" s="2" t="s">
        <v>36</v>
      </c>
      <c r="AH193" s="2" t="s">
        <v>27</v>
      </c>
    </row>
    <row r="194" spans="1:34" ht="12.75" x14ac:dyDescent="0.2">
      <c r="A194" s="1">
        <v>42027.567806840278</v>
      </c>
      <c r="B194" s="2" t="s">
        <v>27</v>
      </c>
      <c r="C194" s="2" t="s">
        <v>58</v>
      </c>
      <c r="D194" s="2" t="s">
        <v>59</v>
      </c>
      <c r="E194" s="2">
        <v>20</v>
      </c>
      <c r="F194" s="2">
        <v>5</v>
      </c>
      <c r="G194" s="2" t="s">
        <v>31</v>
      </c>
      <c r="I194" s="2" t="s">
        <v>31</v>
      </c>
      <c r="K194" s="2" t="s">
        <v>41</v>
      </c>
      <c r="L194" s="2">
        <v>2</v>
      </c>
      <c r="M194" s="2">
        <v>3</v>
      </c>
      <c r="N194" s="2">
        <v>1</v>
      </c>
      <c r="O194" s="2" t="s">
        <v>31</v>
      </c>
      <c r="Q194" s="2">
        <v>30</v>
      </c>
      <c r="R194" s="2">
        <v>12</v>
      </c>
      <c r="S194" s="2" t="s">
        <v>43</v>
      </c>
      <c r="AD194" s="2">
        <v>20</v>
      </c>
      <c r="AE194" s="2" t="s">
        <v>69</v>
      </c>
      <c r="AF194" s="2" t="s">
        <v>63</v>
      </c>
      <c r="AG194" s="2" t="s">
        <v>36</v>
      </c>
      <c r="AH194" s="2" t="s">
        <v>27</v>
      </c>
    </row>
    <row r="195" spans="1:34" ht="12.75" hidden="1" x14ac:dyDescent="0.2">
      <c r="A195" s="1">
        <v>42027.56833780092</v>
      </c>
      <c r="B195" s="2" t="s">
        <v>31</v>
      </c>
      <c r="T195" s="2" t="s">
        <v>289</v>
      </c>
      <c r="U195" s="2" t="s">
        <v>75</v>
      </c>
      <c r="V195" s="2">
        <v>3</v>
      </c>
      <c r="W195" s="2">
        <v>2</v>
      </c>
      <c r="X195" s="2">
        <v>1</v>
      </c>
      <c r="Y195" s="2" t="s">
        <v>31</v>
      </c>
      <c r="AA195" s="2">
        <v>15</v>
      </c>
      <c r="AB195" s="2">
        <v>5</v>
      </c>
      <c r="AC195" s="2" t="s">
        <v>62</v>
      </c>
      <c r="AD195" s="2">
        <v>46</v>
      </c>
      <c r="AE195" s="2" t="s">
        <v>34</v>
      </c>
      <c r="AF195" s="2" t="s">
        <v>35</v>
      </c>
      <c r="AG195" s="2" t="s">
        <v>36</v>
      </c>
      <c r="AH195" s="2" t="s">
        <v>27</v>
      </c>
    </row>
    <row r="196" spans="1:34" ht="12.75" x14ac:dyDescent="0.2">
      <c r="A196" s="1">
        <v>42027.589423865742</v>
      </c>
      <c r="B196" s="2" t="s">
        <v>27</v>
      </c>
      <c r="C196" s="2" t="s">
        <v>120</v>
      </c>
      <c r="D196" s="2" t="s">
        <v>92</v>
      </c>
      <c r="E196" s="2">
        <v>60</v>
      </c>
      <c r="F196" s="2">
        <v>2</v>
      </c>
      <c r="G196" s="2" t="s">
        <v>31</v>
      </c>
      <c r="I196" s="2" t="s">
        <v>31</v>
      </c>
      <c r="K196" s="2" t="s">
        <v>41</v>
      </c>
      <c r="L196" s="2">
        <v>1</v>
      </c>
      <c r="M196" s="2">
        <v>3</v>
      </c>
      <c r="N196" s="2">
        <v>2</v>
      </c>
      <c r="O196" s="2" t="s">
        <v>31</v>
      </c>
      <c r="Q196" s="2">
        <v>30</v>
      </c>
      <c r="R196" s="2">
        <v>20</v>
      </c>
      <c r="S196" s="2" t="s">
        <v>43</v>
      </c>
      <c r="AD196" s="2">
        <v>34</v>
      </c>
      <c r="AE196" s="2" t="s">
        <v>69</v>
      </c>
      <c r="AF196" s="2" t="s">
        <v>35</v>
      </c>
      <c r="AG196" s="2" t="s">
        <v>36</v>
      </c>
      <c r="AH196" s="2" t="s">
        <v>27</v>
      </c>
    </row>
    <row r="197" spans="1:34" ht="12.75" hidden="1" x14ac:dyDescent="0.2">
      <c r="A197" s="1">
        <v>42027.618536006943</v>
      </c>
      <c r="B197" s="2" t="s">
        <v>31</v>
      </c>
      <c r="T197" s="2" t="s">
        <v>298</v>
      </c>
      <c r="U197" s="2" t="s">
        <v>75</v>
      </c>
      <c r="V197" s="2">
        <v>1</v>
      </c>
      <c r="W197" s="2">
        <v>3</v>
      </c>
      <c r="X197" s="2">
        <v>2</v>
      </c>
      <c r="Y197" s="2" t="s">
        <v>31</v>
      </c>
      <c r="AA197" s="2">
        <v>50</v>
      </c>
      <c r="AB197" s="2">
        <v>20</v>
      </c>
      <c r="AC197" s="2" t="s">
        <v>43</v>
      </c>
      <c r="AD197" s="2">
        <v>18</v>
      </c>
      <c r="AE197" s="2" t="s">
        <v>69</v>
      </c>
      <c r="AF197" s="2" t="s">
        <v>63</v>
      </c>
      <c r="AG197" s="2" t="s">
        <v>36</v>
      </c>
      <c r="AH197" s="2" t="s">
        <v>27</v>
      </c>
    </row>
    <row r="198" spans="1:34" ht="12.75" hidden="1" x14ac:dyDescent="0.2">
      <c r="A198" s="1">
        <v>42027.634997986112</v>
      </c>
      <c r="B198" s="2" t="s">
        <v>31</v>
      </c>
      <c r="T198" s="2" t="s">
        <v>299</v>
      </c>
      <c r="U198" s="2" t="s">
        <v>41</v>
      </c>
      <c r="V198" s="2">
        <v>3</v>
      </c>
      <c r="W198" s="2">
        <v>2</v>
      </c>
      <c r="X198" s="2">
        <v>1</v>
      </c>
      <c r="Y198" s="2" t="s">
        <v>31</v>
      </c>
      <c r="AA198" s="2">
        <v>30</v>
      </c>
      <c r="AB198" s="2">
        <v>7</v>
      </c>
      <c r="AC198" s="2" t="s">
        <v>43</v>
      </c>
      <c r="AD198" s="2">
        <v>28</v>
      </c>
      <c r="AE198" s="2" t="s">
        <v>34</v>
      </c>
      <c r="AF198" s="2" t="s">
        <v>35</v>
      </c>
      <c r="AG198" s="2" t="s">
        <v>36</v>
      </c>
      <c r="AH198" s="2" t="s">
        <v>27</v>
      </c>
    </row>
    <row r="199" spans="1:34" ht="12.75" hidden="1" x14ac:dyDescent="0.2">
      <c r="A199" s="1">
        <v>42027.637988125003</v>
      </c>
      <c r="B199" s="2" t="s">
        <v>31</v>
      </c>
      <c r="T199" s="2" t="s">
        <v>300</v>
      </c>
      <c r="U199" s="2" t="s">
        <v>32</v>
      </c>
      <c r="V199" s="2">
        <v>1</v>
      </c>
      <c r="W199" s="2">
        <v>2</v>
      </c>
      <c r="X199" s="2">
        <v>3</v>
      </c>
      <c r="Y199" s="2" t="s">
        <v>31</v>
      </c>
      <c r="AA199" s="2">
        <v>20</v>
      </c>
      <c r="AB199" s="2">
        <v>20</v>
      </c>
      <c r="AC199" s="2" t="s">
        <v>33</v>
      </c>
      <c r="AD199" s="2">
        <v>47</v>
      </c>
      <c r="AE199" s="2" t="s">
        <v>34</v>
      </c>
      <c r="AF199" s="2" t="s">
        <v>35</v>
      </c>
      <c r="AG199" s="2" t="s">
        <v>36</v>
      </c>
      <c r="AH199" s="2" t="s">
        <v>27</v>
      </c>
    </row>
    <row r="200" spans="1:34" ht="12.75" hidden="1" x14ac:dyDescent="0.2">
      <c r="A200" s="1">
        <v>42027.638277488426</v>
      </c>
      <c r="B200" s="2" t="s">
        <v>31</v>
      </c>
      <c r="T200" s="2" t="s">
        <v>185</v>
      </c>
      <c r="U200" s="2" t="s">
        <v>32</v>
      </c>
      <c r="V200" s="2">
        <v>1</v>
      </c>
      <c r="W200" s="2">
        <v>3</v>
      </c>
      <c r="X200" s="2">
        <v>2</v>
      </c>
      <c r="Y200" s="2" t="s">
        <v>31</v>
      </c>
      <c r="AA200" s="2">
        <v>30</v>
      </c>
      <c r="AB200" s="2">
        <v>15</v>
      </c>
      <c r="AC200" s="2" t="s">
        <v>62</v>
      </c>
      <c r="AD200" s="2">
        <v>36</v>
      </c>
      <c r="AE200" s="2" t="s">
        <v>34</v>
      </c>
      <c r="AF200" s="2" t="s">
        <v>35</v>
      </c>
      <c r="AG200" s="2" t="s">
        <v>36</v>
      </c>
      <c r="AH200" s="2" t="s">
        <v>27</v>
      </c>
    </row>
    <row r="201" spans="1:34" ht="12.75" x14ac:dyDescent="0.2">
      <c r="A201" s="1">
        <v>42027.639039664355</v>
      </c>
      <c r="B201" s="2" t="s">
        <v>27</v>
      </c>
      <c r="C201" s="2" t="s">
        <v>58</v>
      </c>
      <c r="D201" s="2" t="s">
        <v>59</v>
      </c>
      <c r="E201" s="2">
        <v>15</v>
      </c>
      <c r="F201" s="2">
        <v>10</v>
      </c>
      <c r="G201" s="2" t="s">
        <v>27</v>
      </c>
      <c r="H201" s="2" t="s">
        <v>301</v>
      </c>
      <c r="I201" s="2" t="s">
        <v>27</v>
      </c>
      <c r="J201" s="2" t="s">
        <v>302</v>
      </c>
      <c r="K201" s="2" t="s">
        <v>41</v>
      </c>
      <c r="L201" s="2">
        <v>1</v>
      </c>
      <c r="M201" s="2">
        <v>2</v>
      </c>
      <c r="N201" s="2">
        <v>3</v>
      </c>
      <c r="O201" s="2" t="s">
        <v>31</v>
      </c>
      <c r="Q201" s="2">
        <v>50</v>
      </c>
      <c r="R201" s="2">
        <v>20</v>
      </c>
      <c r="S201" s="2" t="s">
        <v>43</v>
      </c>
      <c r="AD201" s="2">
        <v>50</v>
      </c>
      <c r="AE201" s="2" t="s">
        <v>69</v>
      </c>
      <c r="AF201" s="2" t="s">
        <v>35</v>
      </c>
      <c r="AG201" s="2" t="s">
        <v>36</v>
      </c>
      <c r="AH201" s="2" t="s">
        <v>27</v>
      </c>
    </row>
    <row r="202" spans="1:34" ht="12.75" hidden="1" x14ac:dyDescent="0.2">
      <c r="A202" s="1">
        <v>42027.642399537035</v>
      </c>
      <c r="B202" s="2" t="s">
        <v>31</v>
      </c>
      <c r="T202" s="2" t="s">
        <v>303</v>
      </c>
      <c r="U202" s="2" t="s">
        <v>41</v>
      </c>
      <c r="V202" s="2">
        <v>2</v>
      </c>
      <c r="W202" s="2">
        <v>3</v>
      </c>
      <c r="X202" s="2">
        <v>1</v>
      </c>
      <c r="Y202" s="2" t="s">
        <v>31</v>
      </c>
      <c r="AA202" s="2">
        <v>15</v>
      </c>
      <c r="AB202" s="2">
        <v>7</v>
      </c>
      <c r="AC202" s="2" t="s">
        <v>33</v>
      </c>
      <c r="AD202" s="2">
        <v>62</v>
      </c>
      <c r="AE202" s="2" t="s">
        <v>34</v>
      </c>
      <c r="AF202" s="2" t="s">
        <v>35</v>
      </c>
      <c r="AG202" s="2" t="s">
        <v>36</v>
      </c>
      <c r="AH202" s="2" t="s">
        <v>27</v>
      </c>
    </row>
    <row r="203" spans="1:34" ht="12.75" hidden="1" x14ac:dyDescent="0.2">
      <c r="A203" s="1">
        <v>42027.642594444449</v>
      </c>
      <c r="B203" s="2" t="s">
        <v>31</v>
      </c>
      <c r="T203" s="2" t="s">
        <v>304</v>
      </c>
      <c r="U203" s="2" t="s">
        <v>41</v>
      </c>
      <c r="V203" s="2">
        <v>2</v>
      </c>
      <c r="W203" s="2">
        <v>1</v>
      </c>
      <c r="X203" s="2">
        <v>3</v>
      </c>
      <c r="Y203" s="2" t="s">
        <v>31</v>
      </c>
      <c r="AA203" s="2">
        <v>70</v>
      </c>
      <c r="AB203" s="2">
        <v>30</v>
      </c>
      <c r="AC203" s="2" t="s">
        <v>62</v>
      </c>
      <c r="AD203" s="2">
        <v>27</v>
      </c>
      <c r="AE203" s="2" t="s">
        <v>69</v>
      </c>
      <c r="AF203" s="2" t="s">
        <v>44</v>
      </c>
      <c r="AG203" s="2" t="s">
        <v>36</v>
      </c>
      <c r="AH203" s="2" t="s">
        <v>27</v>
      </c>
    </row>
    <row r="204" spans="1:34" ht="12.75" hidden="1" x14ac:dyDescent="0.2">
      <c r="A204" s="1">
        <v>42027.642836793981</v>
      </c>
      <c r="B204" s="2" t="s">
        <v>31</v>
      </c>
      <c r="T204" s="2" t="s">
        <v>305</v>
      </c>
      <c r="U204" s="2" t="s">
        <v>41</v>
      </c>
      <c r="V204" s="2">
        <v>1</v>
      </c>
      <c r="W204" s="2">
        <v>2</v>
      </c>
      <c r="X204" s="2">
        <v>3</v>
      </c>
      <c r="Y204" s="2" t="s">
        <v>31</v>
      </c>
      <c r="AA204" s="2">
        <v>10</v>
      </c>
      <c r="AB204" s="2">
        <v>4</v>
      </c>
      <c r="AC204" s="2" t="s">
        <v>33</v>
      </c>
      <c r="AD204" s="2">
        <v>44</v>
      </c>
      <c r="AE204" s="2" t="s">
        <v>34</v>
      </c>
      <c r="AF204" s="2" t="s">
        <v>99</v>
      </c>
      <c r="AG204" s="2" t="s">
        <v>49</v>
      </c>
      <c r="AH204" s="2" t="s">
        <v>31</v>
      </c>
    </row>
    <row r="205" spans="1:34" ht="12.75" hidden="1" x14ac:dyDescent="0.2">
      <c r="A205" s="1">
        <v>42027.649308761575</v>
      </c>
      <c r="B205" s="2" t="s">
        <v>31</v>
      </c>
      <c r="T205" s="2" t="s">
        <v>306</v>
      </c>
      <c r="U205" s="2" t="s">
        <v>41</v>
      </c>
      <c r="V205" s="2">
        <v>3</v>
      </c>
      <c r="W205" s="2">
        <v>1</v>
      </c>
      <c r="X205" s="2">
        <v>2</v>
      </c>
      <c r="Y205" s="2" t="s">
        <v>31</v>
      </c>
      <c r="AA205" s="2">
        <v>100</v>
      </c>
      <c r="AB205" s="2">
        <v>50</v>
      </c>
      <c r="AC205" s="2" t="s">
        <v>62</v>
      </c>
      <c r="AD205" s="2">
        <v>55</v>
      </c>
      <c r="AE205" s="2" t="s">
        <v>34</v>
      </c>
      <c r="AF205" s="2" t="s">
        <v>35</v>
      </c>
      <c r="AG205" s="2" t="s">
        <v>36</v>
      </c>
      <c r="AH205" s="2" t="s">
        <v>27</v>
      </c>
    </row>
    <row r="206" spans="1:34" ht="12.75" hidden="1" x14ac:dyDescent="0.2">
      <c r="A206" s="1">
        <v>42027.661276331011</v>
      </c>
      <c r="B206" s="2" t="s">
        <v>31</v>
      </c>
      <c r="T206" s="2" t="s">
        <v>307</v>
      </c>
      <c r="U206" s="2" t="s">
        <v>75</v>
      </c>
      <c r="V206" s="2">
        <v>2</v>
      </c>
      <c r="W206" s="2">
        <v>1</v>
      </c>
      <c r="X206" s="2">
        <v>3</v>
      </c>
      <c r="Y206" s="2" t="s">
        <v>31</v>
      </c>
      <c r="AA206" s="2">
        <v>20</v>
      </c>
      <c r="AB206" s="2">
        <v>0</v>
      </c>
      <c r="AC206" s="2" t="s">
        <v>62</v>
      </c>
      <c r="AD206" s="2">
        <v>51</v>
      </c>
      <c r="AE206" s="2" t="s">
        <v>34</v>
      </c>
      <c r="AF206" s="2" t="s">
        <v>35</v>
      </c>
      <c r="AG206" s="2" t="s">
        <v>36</v>
      </c>
      <c r="AH206" s="2" t="s">
        <v>27</v>
      </c>
    </row>
    <row r="207" spans="1:34" ht="12.75" hidden="1" x14ac:dyDescent="0.2">
      <c r="A207" s="1">
        <v>42027.667035196762</v>
      </c>
      <c r="B207" s="2" t="s">
        <v>31</v>
      </c>
      <c r="T207" s="2" t="s">
        <v>308</v>
      </c>
      <c r="U207" s="2" t="s">
        <v>32</v>
      </c>
      <c r="V207" s="2">
        <v>1</v>
      </c>
      <c r="W207" s="2">
        <v>2</v>
      </c>
      <c r="X207" s="2">
        <v>3</v>
      </c>
      <c r="Y207" s="2" t="s">
        <v>31</v>
      </c>
      <c r="AA207" s="2">
        <v>100</v>
      </c>
      <c r="AB207" s="2">
        <v>10</v>
      </c>
      <c r="AC207" s="2" t="s">
        <v>33</v>
      </c>
      <c r="AD207" s="2">
        <v>30</v>
      </c>
      <c r="AE207" s="2" t="s">
        <v>34</v>
      </c>
      <c r="AF207" s="2" t="s">
        <v>35</v>
      </c>
      <c r="AG207" s="2" t="s">
        <v>36</v>
      </c>
      <c r="AH207" s="2" t="s">
        <v>27</v>
      </c>
    </row>
    <row r="208" spans="1:34" ht="12.75" x14ac:dyDescent="0.2">
      <c r="A208" s="1">
        <v>42027.672860902785</v>
      </c>
      <c r="B208" s="2" t="s">
        <v>27</v>
      </c>
      <c r="C208" s="2" t="s">
        <v>117</v>
      </c>
      <c r="D208" s="2" t="s">
        <v>59</v>
      </c>
      <c r="E208" s="2">
        <v>30</v>
      </c>
      <c r="F208" s="2">
        <v>20</v>
      </c>
      <c r="G208" s="2" t="s">
        <v>27</v>
      </c>
      <c r="H208" s="2" t="s">
        <v>309</v>
      </c>
      <c r="I208" s="2" t="s">
        <v>27</v>
      </c>
      <c r="J208" s="2" t="s">
        <v>310</v>
      </c>
      <c r="K208" s="2" t="s">
        <v>75</v>
      </c>
      <c r="L208" s="2">
        <v>3</v>
      </c>
      <c r="M208" s="2">
        <v>2</v>
      </c>
      <c r="N208" s="2">
        <v>1</v>
      </c>
      <c r="O208" s="2" t="s">
        <v>31</v>
      </c>
      <c r="Q208" s="2">
        <v>30</v>
      </c>
      <c r="R208" s="2">
        <v>15</v>
      </c>
      <c r="S208" s="2" t="s">
        <v>62</v>
      </c>
      <c r="AD208" s="2">
        <v>46</v>
      </c>
      <c r="AE208" s="2" t="s">
        <v>69</v>
      </c>
      <c r="AF208" s="2" t="s">
        <v>35</v>
      </c>
      <c r="AG208" s="2" t="s">
        <v>36</v>
      </c>
      <c r="AH208" s="2" t="s">
        <v>27</v>
      </c>
    </row>
    <row r="209" spans="1:34" ht="12.75" hidden="1" x14ac:dyDescent="0.2">
      <c r="A209" s="1">
        <v>42027.720040428241</v>
      </c>
      <c r="B209" s="2" t="s">
        <v>31</v>
      </c>
      <c r="T209" s="2" t="s">
        <v>311</v>
      </c>
      <c r="U209" s="2" t="s">
        <v>41</v>
      </c>
      <c r="V209" s="2">
        <v>2</v>
      </c>
      <c r="W209" s="2">
        <v>1</v>
      </c>
      <c r="X209" s="2">
        <v>3</v>
      </c>
      <c r="Y209" s="2" t="s">
        <v>31</v>
      </c>
      <c r="AA209" s="2">
        <v>80</v>
      </c>
      <c r="AB209" s="2">
        <v>30</v>
      </c>
      <c r="AC209" s="2" t="s">
        <v>33</v>
      </c>
      <c r="AD209" s="2">
        <v>50</v>
      </c>
      <c r="AE209" s="2" t="s">
        <v>34</v>
      </c>
      <c r="AF209" s="2" t="s">
        <v>35</v>
      </c>
      <c r="AG209" s="2" t="s">
        <v>36</v>
      </c>
      <c r="AH209" s="2" t="s">
        <v>27</v>
      </c>
    </row>
    <row r="210" spans="1:34" ht="12.75" x14ac:dyDescent="0.2">
      <c r="A210" s="1">
        <v>42028.082931874997</v>
      </c>
      <c r="B210" s="2" t="s">
        <v>27</v>
      </c>
      <c r="C210" s="2" t="s">
        <v>312</v>
      </c>
      <c r="D210" s="2" t="s">
        <v>59</v>
      </c>
      <c r="E210" s="2">
        <v>15</v>
      </c>
      <c r="F210" s="2">
        <v>50</v>
      </c>
      <c r="G210" s="2" t="s">
        <v>27</v>
      </c>
      <c r="H210" s="2" t="s">
        <v>313</v>
      </c>
      <c r="I210" s="2" t="s">
        <v>27</v>
      </c>
      <c r="J210" s="2" t="s">
        <v>314</v>
      </c>
      <c r="K210" s="2" t="s">
        <v>75</v>
      </c>
      <c r="L210" s="2">
        <v>1</v>
      </c>
      <c r="M210" s="2">
        <v>3</v>
      </c>
      <c r="N210" s="2">
        <v>2</v>
      </c>
      <c r="O210" s="2" t="s">
        <v>31</v>
      </c>
      <c r="Q210" s="2">
        <v>10</v>
      </c>
      <c r="R210" s="2">
        <v>5</v>
      </c>
      <c r="S210" s="2" t="s">
        <v>33</v>
      </c>
      <c r="AD210" s="2">
        <v>24</v>
      </c>
      <c r="AE210" s="2" t="s">
        <v>34</v>
      </c>
      <c r="AF210" s="2" t="s">
        <v>63</v>
      </c>
      <c r="AG210" s="2" t="s">
        <v>36</v>
      </c>
      <c r="AH210" s="2" t="s">
        <v>27</v>
      </c>
    </row>
    <row r="211" spans="1:34" ht="12.75" hidden="1" x14ac:dyDescent="0.2">
      <c r="A211" s="1">
        <v>42028.396446493061</v>
      </c>
      <c r="B211" s="2" t="s">
        <v>31</v>
      </c>
      <c r="T211" s="2" t="s">
        <v>315</v>
      </c>
      <c r="U211" s="2" t="s">
        <v>41</v>
      </c>
      <c r="V211" s="2">
        <v>2</v>
      </c>
      <c r="W211" s="2">
        <v>3</v>
      </c>
      <c r="X211" s="2">
        <v>1</v>
      </c>
      <c r="Y211" s="2" t="s">
        <v>31</v>
      </c>
      <c r="AA211" s="2">
        <v>10</v>
      </c>
      <c r="AB211" s="2">
        <v>1</v>
      </c>
      <c r="AC211" s="2" t="s">
        <v>33</v>
      </c>
      <c r="AD211" s="2">
        <v>61</v>
      </c>
      <c r="AE211" s="2" t="s">
        <v>34</v>
      </c>
      <c r="AF211" s="2" t="s">
        <v>35</v>
      </c>
      <c r="AG211" s="2" t="s">
        <v>36</v>
      </c>
      <c r="AH211" s="2" t="s">
        <v>27</v>
      </c>
    </row>
  </sheetData>
  <autoFilter ref="A1:AH211" xr:uid="{00000000-0009-0000-0000-000000000000}">
    <filterColumn colId="1">
      <filters>
        <filter val="Oui"/>
      </filters>
    </filterColumn>
    <filterColumn colId="31">
      <filters>
        <filter val="Cadre ou profession supérieure"/>
        <filter val="Étudiant"/>
        <filter val="Profession intermédiaire"/>
      </filters>
    </filterColumn>
    <filterColumn colId="32">
      <filters>
        <filter val="Urbaine"/>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6"/>
  <sheetViews>
    <sheetView tabSelected="1" workbookViewId="0">
      <selection activeCell="N14" sqref="N14"/>
    </sheetView>
  </sheetViews>
  <sheetFormatPr baseColWidth="10" defaultRowHeight="12.75" x14ac:dyDescent="0.2"/>
  <cols>
    <col min="1" max="2" width="21.5703125" style="3" customWidth="1"/>
    <col min="3" max="3" width="11.42578125" style="3"/>
    <col min="4" max="4" width="7.42578125" style="3" bestFit="1" customWidth="1"/>
    <col min="5" max="6" width="3.42578125" style="3" bestFit="1" customWidth="1"/>
    <col min="7" max="8" width="8.28515625" style="3" bestFit="1" customWidth="1"/>
    <col min="9" max="9" width="10.7109375" style="3" bestFit="1" customWidth="1"/>
    <col min="10" max="10" width="11.28515625" style="3" bestFit="1" customWidth="1"/>
    <col min="11" max="11" width="11.140625" style="3" bestFit="1" customWidth="1"/>
    <col min="12" max="16384" width="11.42578125" style="3"/>
  </cols>
  <sheetData>
    <row r="1" spans="1:13" customFormat="1" ht="10.5" customHeight="1" thickBot="1" x14ac:dyDescent="0.25">
      <c r="A1" s="4"/>
      <c r="B1" s="5"/>
      <c r="C1" s="6"/>
      <c r="D1" s="3"/>
      <c r="E1" s="3"/>
      <c r="F1" s="3"/>
      <c r="G1" s="3"/>
      <c r="H1" s="3"/>
      <c r="I1" s="3"/>
      <c r="J1" s="3"/>
      <c r="K1" s="3"/>
      <c r="L1" s="6"/>
      <c r="M1" s="6"/>
    </row>
    <row r="2" spans="1:13" customFormat="1" ht="51.75" thickBot="1" x14ac:dyDescent="0.25">
      <c r="A2" s="34" t="s">
        <v>16</v>
      </c>
      <c r="B2" s="35" t="s">
        <v>17</v>
      </c>
      <c r="C2" s="6"/>
      <c r="D2" s="7" t="s">
        <v>292</v>
      </c>
      <c r="E2" s="8" t="s">
        <v>290</v>
      </c>
      <c r="F2" s="8" t="s">
        <v>291</v>
      </c>
      <c r="G2" s="8" t="s">
        <v>293</v>
      </c>
      <c r="H2" s="8" t="s">
        <v>294</v>
      </c>
      <c r="I2" s="9" t="s">
        <v>295</v>
      </c>
      <c r="J2" s="9" t="s">
        <v>296</v>
      </c>
      <c r="K2" s="10" t="s">
        <v>297</v>
      </c>
      <c r="L2" s="6"/>
      <c r="M2" s="6"/>
    </row>
    <row r="3" spans="1:13" customFormat="1" x14ac:dyDescent="0.2">
      <c r="A3" s="11">
        <v>0</v>
      </c>
      <c r="B3" s="11">
        <v>0</v>
      </c>
      <c r="C3" s="6"/>
      <c r="D3" s="12">
        <v>0</v>
      </c>
      <c r="E3" s="13">
        <f>COUNTIF(A:A,D3)</f>
        <v>2</v>
      </c>
      <c r="F3" s="13">
        <f>COUNTIF(B:B,D3)</f>
        <v>3</v>
      </c>
      <c r="G3" s="14">
        <f>E3/$E$20</f>
        <v>8.3333333333333329E-2</v>
      </c>
      <c r="H3" s="14">
        <f>F3/$F$20</f>
        <v>0.125</v>
      </c>
      <c r="I3" s="15">
        <f>G3</f>
        <v>8.3333333333333329E-2</v>
      </c>
      <c r="J3" s="15">
        <f>1-H3</f>
        <v>0.875</v>
      </c>
      <c r="K3" s="16">
        <f>1-(I3+J3)</f>
        <v>4.166666666666663E-2</v>
      </c>
      <c r="L3" s="6"/>
      <c r="M3" s="6"/>
    </row>
    <row r="4" spans="1:13" customFormat="1" x14ac:dyDescent="0.2">
      <c r="A4" s="11">
        <v>300</v>
      </c>
      <c r="B4" s="11">
        <v>100</v>
      </c>
      <c r="C4" s="6"/>
      <c r="D4" s="17">
        <v>3</v>
      </c>
      <c r="E4" s="18">
        <f>COUNTIF(A:A,D4)</f>
        <v>1</v>
      </c>
      <c r="F4" s="18">
        <f>COUNTIF(B:B,D4)</f>
        <v>1</v>
      </c>
      <c r="G4" s="19">
        <f t="shared" ref="G4:G19" si="0">E4/$E$20</f>
        <v>4.1666666666666664E-2</v>
      </c>
      <c r="H4" s="19">
        <f t="shared" ref="H4:H19" si="1">F4/$F$20</f>
        <v>4.1666666666666664E-2</v>
      </c>
      <c r="I4" s="20">
        <f>G4+I3</f>
        <v>0.125</v>
      </c>
      <c r="J4" s="20">
        <f>J3-H4</f>
        <v>0.83333333333333337</v>
      </c>
      <c r="K4" s="21">
        <f t="shared" ref="K4:L19" si="2">1-(I4+J4)</f>
        <v>4.166666666666663E-2</v>
      </c>
      <c r="L4" s="6"/>
      <c r="M4" s="6"/>
    </row>
    <row r="5" spans="1:13" customFormat="1" x14ac:dyDescent="0.2">
      <c r="A5" s="11">
        <v>10</v>
      </c>
      <c r="B5" s="11">
        <v>3</v>
      </c>
      <c r="C5" s="6"/>
      <c r="D5" s="17">
        <v>4</v>
      </c>
      <c r="E5" s="18">
        <f>COUNTIF(A:A,D5)</f>
        <v>0</v>
      </c>
      <c r="F5" s="18">
        <f>COUNTIF(B:B,D5)</f>
        <v>1</v>
      </c>
      <c r="G5" s="19">
        <f t="shared" si="0"/>
        <v>0</v>
      </c>
      <c r="H5" s="19">
        <f t="shared" si="1"/>
        <v>4.1666666666666664E-2</v>
      </c>
      <c r="I5" s="20">
        <f t="shared" ref="I5:I19" si="3">G5+I4</f>
        <v>0.125</v>
      </c>
      <c r="J5" s="20">
        <f>J4-H5</f>
        <v>0.79166666666666674</v>
      </c>
      <c r="K5" s="21">
        <f t="shared" si="2"/>
        <v>8.3333333333333259E-2</v>
      </c>
      <c r="L5" s="6"/>
      <c r="M5" s="6"/>
    </row>
    <row r="6" spans="1:13" customFormat="1" x14ac:dyDescent="0.2">
      <c r="A6" s="11">
        <v>15</v>
      </c>
      <c r="B6" s="11">
        <v>10</v>
      </c>
      <c r="C6" s="6"/>
      <c r="D6" s="17">
        <v>5</v>
      </c>
      <c r="E6" s="18">
        <f>COUNTIF(A:A,D6)</f>
        <v>0</v>
      </c>
      <c r="F6" s="18">
        <f>COUNTIF(B:B,D6)</f>
        <v>2</v>
      </c>
      <c r="G6" s="19">
        <f t="shared" si="0"/>
        <v>0</v>
      </c>
      <c r="H6" s="19">
        <f t="shared" si="1"/>
        <v>8.3333333333333329E-2</v>
      </c>
      <c r="I6" s="20">
        <f t="shared" si="3"/>
        <v>0.125</v>
      </c>
      <c r="J6" s="20">
        <f t="shared" ref="J6:J19" si="4">J5-H6</f>
        <v>0.70833333333333337</v>
      </c>
      <c r="K6" s="21">
        <f t="shared" si="2"/>
        <v>0.16666666666666663</v>
      </c>
      <c r="L6" s="6"/>
      <c r="M6" s="6"/>
    </row>
    <row r="7" spans="1:13" customFormat="1" x14ac:dyDescent="0.2">
      <c r="A7" s="11">
        <v>0</v>
      </c>
      <c r="B7" s="11">
        <v>0</v>
      </c>
      <c r="C7" s="6"/>
      <c r="D7" s="17">
        <v>8</v>
      </c>
      <c r="E7" s="18">
        <f>COUNTIF(A:A,D7)</f>
        <v>1</v>
      </c>
      <c r="F7" s="18">
        <f>COUNTIF(B:B,D7)</f>
        <v>0</v>
      </c>
      <c r="G7" s="19">
        <f t="shared" si="0"/>
        <v>4.1666666666666664E-2</v>
      </c>
      <c r="H7" s="19">
        <f t="shared" si="1"/>
        <v>0</v>
      </c>
      <c r="I7" s="20">
        <f t="shared" si="3"/>
        <v>0.16666666666666666</v>
      </c>
      <c r="J7" s="20">
        <f t="shared" si="4"/>
        <v>0.70833333333333337</v>
      </c>
      <c r="K7" s="21">
        <f t="shared" si="2"/>
        <v>0.125</v>
      </c>
      <c r="L7" s="6"/>
      <c r="M7" s="6"/>
    </row>
    <row r="8" spans="1:13" customFormat="1" x14ac:dyDescent="0.2">
      <c r="A8" s="11">
        <v>20</v>
      </c>
      <c r="B8" s="11">
        <v>15</v>
      </c>
      <c r="C8" s="6"/>
      <c r="D8" s="17">
        <v>10</v>
      </c>
      <c r="E8" s="18">
        <f>COUNTIF(A:A,D8)</f>
        <v>3</v>
      </c>
      <c r="F8" s="18">
        <f>COUNTIF(B:B,D8)</f>
        <v>3</v>
      </c>
      <c r="G8" s="19">
        <f t="shared" si="0"/>
        <v>0.125</v>
      </c>
      <c r="H8" s="19">
        <f t="shared" si="1"/>
        <v>0.125</v>
      </c>
      <c r="I8" s="20">
        <f t="shared" si="3"/>
        <v>0.29166666666666663</v>
      </c>
      <c r="J8" s="20">
        <f t="shared" si="4"/>
        <v>0.58333333333333337</v>
      </c>
      <c r="K8" s="21">
        <f t="shared" si="2"/>
        <v>0.125</v>
      </c>
      <c r="L8" s="37"/>
      <c r="M8" s="6"/>
    </row>
    <row r="9" spans="1:13" customFormat="1" x14ac:dyDescent="0.2">
      <c r="A9" s="11">
        <v>50</v>
      </c>
      <c r="B9" s="11">
        <v>10</v>
      </c>
      <c r="C9" s="6"/>
      <c r="D9" s="17">
        <v>12</v>
      </c>
      <c r="E9" s="18">
        <f>COUNTIF(A:A,D9)</f>
        <v>0</v>
      </c>
      <c r="F9" s="18">
        <f>COUNTIF(B:B,D9)</f>
        <v>1</v>
      </c>
      <c r="G9" s="19">
        <f t="shared" si="0"/>
        <v>0</v>
      </c>
      <c r="H9" s="19">
        <f t="shared" si="1"/>
        <v>4.1666666666666664E-2</v>
      </c>
      <c r="I9" s="20">
        <f t="shared" si="3"/>
        <v>0.29166666666666663</v>
      </c>
      <c r="J9" s="20">
        <f t="shared" si="4"/>
        <v>0.54166666666666674</v>
      </c>
      <c r="K9" s="21">
        <f t="shared" si="2"/>
        <v>0.16666666666666663</v>
      </c>
      <c r="L9" s="6"/>
      <c r="M9" s="6"/>
    </row>
    <row r="10" spans="1:13" customFormat="1" x14ac:dyDescent="0.2">
      <c r="A10" s="11">
        <v>10</v>
      </c>
      <c r="B10" s="11">
        <v>5</v>
      </c>
      <c r="C10" s="6"/>
      <c r="D10" s="17">
        <v>15</v>
      </c>
      <c r="E10" s="18">
        <f>COUNTIF(A:A,D10)</f>
        <v>1</v>
      </c>
      <c r="F10" s="18">
        <f>COUNTIF(B:B,D10)</f>
        <v>7</v>
      </c>
      <c r="G10" s="19">
        <f t="shared" si="0"/>
        <v>4.1666666666666664E-2</v>
      </c>
      <c r="H10" s="19">
        <f t="shared" si="1"/>
        <v>0.29166666666666669</v>
      </c>
      <c r="I10" s="20">
        <f t="shared" si="3"/>
        <v>0.33333333333333331</v>
      </c>
      <c r="J10" s="20">
        <f t="shared" si="4"/>
        <v>0.25000000000000006</v>
      </c>
      <c r="K10" s="21">
        <f t="shared" si="2"/>
        <v>0.41666666666666663</v>
      </c>
      <c r="L10" s="6"/>
      <c r="M10" s="6"/>
    </row>
    <row r="11" spans="1:13" customFormat="1" x14ac:dyDescent="0.2">
      <c r="A11" s="11">
        <v>20</v>
      </c>
      <c r="B11" s="11">
        <v>15</v>
      </c>
      <c r="C11" s="6"/>
      <c r="D11" s="17">
        <v>20</v>
      </c>
      <c r="E11" s="18">
        <f>COUNTIF(A:A,D11)</f>
        <v>2</v>
      </c>
      <c r="F11" s="18">
        <f>COUNTIF(B:B,D11)</f>
        <v>4</v>
      </c>
      <c r="G11" s="19">
        <f t="shared" si="0"/>
        <v>8.3333333333333329E-2</v>
      </c>
      <c r="H11" s="19">
        <f t="shared" si="1"/>
        <v>0.16666666666666666</v>
      </c>
      <c r="I11" s="20">
        <f t="shared" si="3"/>
        <v>0.41666666666666663</v>
      </c>
      <c r="J11" s="20">
        <f t="shared" si="4"/>
        <v>8.3333333333333398E-2</v>
      </c>
      <c r="K11" s="21">
        <f t="shared" si="2"/>
        <v>0.5</v>
      </c>
      <c r="L11" s="6"/>
      <c r="M11" s="6"/>
    </row>
    <row r="12" spans="1:13" customFormat="1" x14ac:dyDescent="0.2">
      <c r="A12" s="11">
        <v>30</v>
      </c>
      <c r="B12" s="11">
        <v>10</v>
      </c>
      <c r="C12" s="6"/>
      <c r="D12" s="17">
        <v>25</v>
      </c>
      <c r="E12" s="18">
        <f>COUNTIF(A:A,D12)</f>
        <v>0</v>
      </c>
      <c r="F12" s="18">
        <f>COUNTIF(B:B,D12)</f>
        <v>1</v>
      </c>
      <c r="G12" s="19">
        <f t="shared" si="0"/>
        <v>0</v>
      </c>
      <c r="H12" s="19">
        <f t="shared" si="1"/>
        <v>4.1666666666666664E-2</v>
      </c>
      <c r="I12" s="20">
        <f t="shared" si="3"/>
        <v>0.41666666666666663</v>
      </c>
      <c r="J12" s="20">
        <f t="shared" si="4"/>
        <v>4.1666666666666734E-2</v>
      </c>
      <c r="K12" s="36">
        <f t="shared" si="2"/>
        <v>0.54166666666666663</v>
      </c>
      <c r="L12" s="6"/>
      <c r="M12" s="6"/>
    </row>
    <row r="13" spans="1:13" customFormat="1" x14ac:dyDescent="0.2">
      <c r="A13" s="11">
        <v>50</v>
      </c>
      <c r="B13" s="11">
        <v>20</v>
      </c>
      <c r="C13" s="6"/>
      <c r="D13" s="17">
        <v>30</v>
      </c>
      <c r="E13" s="18">
        <f>COUNTIF(A:A,D13)</f>
        <v>7</v>
      </c>
      <c r="F13" s="18">
        <f>COUNTIF(B:B,D13)</f>
        <v>0</v>
      </c>
      <c r="G13" s="19">
        <f t="shared" si="0"/>
        <v>0.29166666666666669</v>
      </c>
      <c r="H13" s="19">
        <f t="shared" si="1"/>
        <v>0</v>
      </c>
      <c r="I13" s="20">
        <f t="shared" si="3"/>
        <v>0.70833333333333326</v>
      </c>
      <c r="J13" s="20">
        <f t="shared" si="4"/>
        <v>4.1666666666666734E-2</v>
      </c>
      <c r="K13" s="21">
        <f t="shared" si="2"/>
        <v>0.25</v>
      </c>
      <c r="L13" s="6"/>
      <c r="M13" s="37"/>
    </row>
    <row r="14" spans="1:13" customFormat="1" x14ac:dyDescent="0.2">
      <c r="A14" s="11">
        <v>8</v>
      </c>
      <c r="B14" s="11">
        <v>4</v>
      </c>
      <c r="C14" s="6"/>
      <c r="D14" s="17">
        <v>50</v>
      </c>
      <c r="E14" s="18">
        <f>COUNTIF(A:A,D14)</f>
        <v>3</v>
      </c>
      <c r="F14" s="18">
        <f>COUNTIF(B:B,D14)</f>
        <v>0</v>
      </c>
      <c r="G14" s="19">
        <f t="shared" si="0"/>
        <v>0.125</v>
      </c>
      <c r="H14" s="19">
        <f t="shared" si="1"/>
        <v>0</v>
      </c>
      <c r="I14" s="20">
        <f t="shared" si="3"/>
        <v>0.83333333333333326</v>
      </c>
      <c r="J14" s="20">
        <f t="shared" si="4"/>
        <v>4.1666666666666734E-2</v>
      </c>
      <c r="K14" s="21">
        <f t="shared" si="2"/>
        <v>0.125</v>
      </c>
      <c r="L14" s="6"/>
      <c r="M14" s="6"/>
    </row>
    <row r="15" spans="1:13" customFormat="1" x14ac:dyDescent="0.2">
      <c r="A15" s="11">
        <v>150</v>
      </c>
      <c r="B15" s="11">
        <v>15</v>
      </c>
      <c r="C15" s="6"/>
      <c r="D15" s="17">
        <v>60</v>
      </c>
      <c r="E15" s="18">
        <f>COUNTIF(A:A,D15)</f>
        <v>1</v>
      </c>
      <c r="F15" s="18">
        <f>COUNTIF(B:B,D15)</f>
        <v>0</v>
      </c>
      <c r="G15" s="19">
        <f t="shared" si="0"/>
        <v>4.1666666666666664E-2</v>
      </c>
      <c r="H15" s="19">
        <f t="shared" si="1"/>
        <v>0</v>
      </c>
      <c r="I15" s="20">
        <f t="shared" si="3"/>
        <v>0.87499999999999989</v>
      </c>
      <c r="J15" s="20">
        <f t="shared" si="4"/>
        <v>4.1666666666666734E-2</v>
      </c>
      <c r="K15" s="21">
        <f t="shared" si="2"/>
        <v>8.333333333333337E-2</v>
      </c>
      <c r="L15" s="6"/>
      <c r="M15" s="6"/>
    </row>
    <row r="16" spans="1:13" customFormat="1" x14ac:dyDescent="0.2">
      <c r="A16" s="11">
        <v>120</v>
      </c>
      <c r="B16" s="11">
        <v>20</v>
      </c>
      <c r="C16" s="6"/>
      <c r="D16" s="17">
        <v>100</v>
      </c>
      <c r="E16" s="18">
        <f>COUNTIF(A:A,D16)</f>
        <v>0</v>
      </c>
      <c r="F16" s="18">
        <f>COUNTIF(B:B,D16)</f>
        <v>1</v>
      </c>
      <c r="G16" s="19">
        <f t="shared" si="0"/>
        <v>0</v>
      </c>
      <c r="H16" s="19">
        <f t="shared" si="1"/>
        <v>4.1666666666666664E-2</v>
      </c>
      <c r="I16" s="20">
        <f t="shared" si="3"/>
        <v>0.87499999999999989</v>
      </c>
      <c r="J16" s="20">
        <f t="shared" si="4"/>
        <v>6.9388939039072284E-17</v>
      </c>
      <c r="K16" s="21">
        <f t="shared" si="2"/>
        <v>0.125</v>
      </c>
      <c r="L16" s="6"/>
      <c r="M16" s="6"/>
    </row>
    <row r="17" spans="1:13" customFormat="1" x14ac:dyDescent="0.2">
      <c r="A17" s="11">
        <v>30</v>
      </c>
      <c r="B17" s="11">
        <v>15</v>
      </c>
      <c r="C17" s="6"/>
      <c r="D17" s="17">
        <v>120</v>
      </c>
      <c r="E17" s="18">
        <f>COUNTIF(A:A,D17)</f>
        <v>1</v>
      </c>
      <c r="F17" s="18">
        <f>COUNTIF(B:B,D17)</f>
        <v>0</v>
      </c>
      <c r="G17" s="19">
        <f t="shared" si="0"/>
        <v>4.1666666666666664E-2</v>
      </c>
      <c r="H17" s="19">
        <f t="shared" si="1"/>
        <v>0</v>
      </c>
      <c r="I17" s="20">
        <f t="shared" si="3"/>
        <v>0.91666666666666652</v>
      </c>
      <c r="J17" s="20">
        <f t="shared" si="4"/>
        <v>6.9388939039072284E-17</v>
      </c>
      <c r="K17" s="21">
        <f t="shared" si="2"/>
        <v>8.333333333333337E-2</v>
      </c>
      <c r="L17" s="6"/>
      <c r="M17" s="6"/>
    </row>
    <row r="18" spans="1:13" customFormat="1" x14ac:dyDescent="0.2">
      <c r="A18" s="11">
        <v>30</v>
      </c>
      <c r="B18" s="11">
        <v>15</v>
      </c>
      <c r="C18" s="6"/>
      <c r="D18" s="17">
        <v>150</v>
      </c>
      <c r="E18" s="18">
        <f>COUNTIF(A:A,D18)</f>
        <v>1</v>
      </c>
      <c r="F18" s="18">
        <f>COUNTIF(B:B,D18)</f>
        <v>0</v>
      </c>
      <c r="G18" s="19">
        <f t="shared" si="0"/>
        <v>4.1666666666666664E-2</v>
      </c>
      <c r="H18" s="19">
        <f t="shared" si="1"/>
        <v>0</v>
      </c>
      <c r="I18" s="20">
        <f t="shared" si="3"/>
        <v>0.95833333333333315</v>
      </c>
      <c r="J18" s="20">
        <f t="shared" si="4"/>
        <v>6.9388939039072284E-17</v>
      </c>
      <c r="K18" s="21">
        <f t="shared" si="2"/>
        <v>4.1666666666666741E-2</v>
      </c>
      <c r="L18" s="6"/>
      <c r="M18" s="6"/>
    </row>
    <row r="19" spans="1:13" customFormat="1" ht="13.5" thickBot="1" x14ac:dyDescent="0.25">
      <c r="A19" s="11">
        <v>30</v>
      </c>
      <c r="B19" s="11">
        <v>15</v>
      </c>
      <c r="C19" s="6"/>
      <c r="D19" s="22">
        <v>300</v>
      </c>
      <c r="E19" s="23">
        <f>COUNTIF(A:A,D19)</f>
        <v>1</v>
      </c>
      <c r="F19" s="23">
        <f>COUNTIF(B:B,D19)</f>
        <v>0</v>
      </c>
      <c r="G19" s="24">
        <f t="shared" si="0"/>
        <v>4.1666666666666664E-2</v>
      </c>
      <c r="H19" s="24">
        <f t="shared" si="1"/>
        <v>0</v>
      </c>
      <c r="I19" s="25">
        <f t="shared" si="3"/>
        <v>0.99999999999999978</v>
      </c>
      <c r="J19" s="25">
        <f t="shared" si="4"/>
        <v>6.9388939039072284E-17</v>
      </c>
      <c r="K19" s="26">
        <f t="shared" si="2"/>
        <v>0</v>
      </c>
      <c r="L19" s="6"/>
      <c r="M19" s="6"/>
    </row>
    <row r="20" spans="1:13" customFormat="1" ht="13.5" thickBot="1" x14ac:dyDescent="0.25">
      <c r="A20" s="11">
        <v>60</v>
      </c>
      <c r="B20" s="11">
        <v>25</v>
      </c>
      <c r="C20" s="6"/>
      <c r="D20" s="27" t="s">
        <v>316</v>
      </c>
      <c r="E20" s="28">
        <f>SUM(E3:E19)</f>
        <v>24</v>
      </c>
      <c r="F20" s="28">
        <f>SUM(F3:F19)</f>
        <v>24</v>
      </c>
      <c r="G20" s="29">
        <f>SUM(G3:G19)</f>
        <v>0.99999999999999978</v>
      </c>
      <c r="H20" s="30">
        <f>SUM(H3:H19)</f>
        <v>0.99999999999999989</v>
      </c>
      <c r="I20" s="31"/>
      <c r="J20" s="32"/>
      <c r="K20" s="32"/>
      <c r="L20" s="6"/>
      <c r="M20" s="6"/>
    </row>
    <row r="21" spans="1:13" customFormat="1" x14ac:dyDescent="0.2">
      <c r="A21" s="11">
        <v>3</v>
      </c>
      <c r="B21" s="11">
        <v>0</v>
      </c>
      <c r="C21" s="6"/>
      <c r="D21" s="3"/>
      <c r="E21" s="3"/>
      <c r="F21" s="3"/>
      <c r="G21" s="33"/>
      <c r="H21" s="33"/>
      <c r="I21" s="32"/>
      <c r="J21" s="32"/>
      <c r="K21" s="32"/>
      <c r="L21" s="6"/>
      <c r="M21" s="6"/>
    </row>
    <row r="22" spans="1:13" customFormat="1" x14ac:dyDescent="0.2">
      <c r="A22" s="11">
        <v>30</v>
      </c>
      <c r="B22" s="11">
        <v>12</v>
      </c>
      <c r="C22" s="6"/>
      <c r="D22" s="3"/>
      <c r="E22" s="3"/>
      <c r="F22" s="3"/>
      <c r="G22" s="33"/>
      <c r="H22" s="33"/>
      <c r="I22" s="32"/>
      <c r="J22" s="32"/>
      <c r="K22" s="32"/>
      <c r="L22" s="6"/>
      <c r="M22" s="6"/>
    </row>
    <row r="23" spans="1:13" customFormat="1" x14ac:dyDescent="0.2">
      <c r="A23" s="11">
        <v>30</v>
      </c>
      <c r="B23" s="11">
        <v>20</v>
      </c>
      <c r="C23" s="6"/>
      <c r="D23" s="3"/>
      <c r="E23" s="3"/>
      <c r="F23" s="3"/>
      <c r="G23" s="33"/>
      <c r="H23" s="33"/>
      <c r="I23" s="32"/>
      <c r="J23" s="32"/>
      <c r="K23" s="32"/>
      <c r="L23" s="6"/>
      <c r="M23" s="6"/>
    </row>
    <row r="24" spans="1:13" customFormat="1" x14ac:dyDescent="0.2">
      <c r="A24" s="11">
        <v>50</v>
      </c>
      <c r="B24" s="11">
        <v>20</v>
      </c>
      <c r="C24" s="6"/>
      <c r="D24" s="3"/>
      <c r="E24" s="3"/>
      <c r="F24" s="3"/>
      <c r="G24" s="33"/>
      <c r="H24" s="33"/>
      <c r="I24" s="32"/>
      <c r="J24" s="32"/>
      <c r="K24" s="32"/>
      <c r="L24" s="6"/>
      <c r="M24" s="6"/>
    </row>
    <row r="25" spans="1:13" customFormat="1" x14ac:dyDescent="0.2">
      <c r="A25" s="11">
        <v>30</v>
      </c>
      <c r="B25" s="11">
        <v>15</v>
      </c>
      <c r="C25" s="6"/>
      <c r="D25" s="3"/>
      <c r="E25" s="3"/>
      <c r="F25" s="3"/>
      <c r="G25" s="33"/>
      <c r="H25" s="33"/>
      <c r="I25" s="32"/>
      <c r="J25" s="32"/>
      <c r="K25" s="32"/>
      <c r="L25" s="6"/>
      <c r="M25" s="6"/>
    </row>
    <row r="26" spans="1:13" customFormat="1" x14ac:dyDescent="0.2">
      <c r="A26" s="11">
        <v>10</v>
      </c>
      <c r="B26" s="11">
        <v>5</v>
      </c>
      <c r="C26" s="6"/>
      <c r="D26" s="3"/>
      <c r="E26" s="3"/>
      <c r="F26" s="3"/>
      <c r="G26" s="33"/>
      <c r="H26" s="33"/>
      <c r="I26" s="32"/>
      <c r="J26" s="32"/>
      <c r="K26" s="32"/>
      <c r="L26" s="6"/>
      <c r="M26" s="6"/>
    </row>
  </sheetData>
  <conditionalFormatting sqref="K3:K19">
    <cfRule type="cellIs" dxfId="0" priority="1" operator="equal">
      <formula>MAX($K$3:$K$19)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Réponses au formulaire 1</vt:lpstr>
      <vt:lpstr>Prix psychologique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cp:lastModifiedBy>
  <dcterms:modified xsi:type="dcterms:W3CDTF">2017-12-13T10:39:43Z</dcterms:modified>
</cp:coreProperties>
</file>